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5" i="2"/>
  <c r="I184" i="2"/>
  <c r="I183" i="2"/>
  <c r="I182" i="2"/>
  <c r="I181" i="2"/>
  <c r="I180" i="2"/>
  <c r="I179" i="2"/>
  <c r="I178" i="2"/>
  <c r="I17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7" i="2"/>
  <c r="I76" i="2"/>
  <c r="I75" i="2"/>
  <c r="I74" i="2"/>
  <c r="I73" i="2"/>
  <c r="K73" i="2" s="1"/>
  <c r="I72" i="2"/>
  <c r="I71" i="2"/>
  <c r="K71" i="2" s="1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186" i="2" l="1"/>
  <c r="E38" i="1"/>
  <c r="E37" i="1"/>
  <c r="E35" i="1" l="1"/>
  <c r="E34" i="1"/>
  <c r="E33" i="1"/>
  <c r="E32" i="1" l="1"/>
  <c r="E31" i="1"/>
  <c r="D30" i="1"/>
  <c r="B30" i="1"/>
  <c r="B29" i="1"/>
  <c r="D29" i="1"/>
  <c r="E29" i="1" s="1"/>
  <c r="B26" i="1"/>
  <c r="E30" i="1" l="1"/>
  <c r="F3" i="1"/>
  <c r="F4" i="1"/>
  <c r="E3" i="1"/>
  <c r="E4" i="1"/>
  <c r="F21" i="1"/>
  <c r="F22" i="1"/>
  <c r="F23" i="1"/>
  <c r="F24" i="1"/>
  <c r="F25" i="1"/>
  <c r="E21" i="1"/>
  <c r="E22" i="1"/>
  <c r="E23" i="1"/>
  <c r="E24" i="1"/>
  <c r="E2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G19" i="1" s="1"/>
  <c r="E20" i="1"/>
  <c r="E5" i="1"/>
  <c r="G5" i="1" s="1"/>
  <c r="G11" i="1" l="1"/>
  <c r="G23" i="1"/>
  <c r="F26" i="1"/>
  <c r="E26" i="1"/>
  <c r="G26" i="1" s="1"/>
  <c r="G4" i="1"/>
  <c r="G9" i="1"/>
  <c r="G15" i="1"/>
  <c r="G25" i="1"/>
  <c r="G24" i="1"/>
  <c r="G14" i="1"/>
  <c r="G22" i="1"/>
  <c r="G21" i="1"/>
  <c r="G3" i="1"/>
  <c r="G20" i="1"/>
  <c r="G18" i="1"/>
  <c r="G17" i="1"/>
  <c r="G16" i="1"/>
  <c r="G13" i="1"/>
  <c r="G12" i="1"/>
  <c r="G10" i="1"/>
  <c r="G8" i="1"/>
  <c r="G7" i="1"/>
  <c r="G6" i="1"/>
</calcChain>
</file>

<file path=xl/sharedStrings.xml><?xml version="1.0" encoding="utf-8"?>
<sst xmlns="http://schemas.openxmlformats.org/spreadsheetml/2006/main" count="423" uniqueCount="122">
  <si>
    <t xml:space="preserve">محمد على </t>
  </si>
  <si>
    <t>الكمية</t>
  </si>
  <si>
    <t>الحاج احمد</t>
  </si>
  <si>
    <t xml:space="preserve">الفرق </t>
  </si>
  <si>
    <t>التاريخ</t>
  </si>
  <si>
    <t>سعر محمد علي</t>
  </si>
  <si>
    <t>سعر الحاج احمد</t>
  </si>
  <si>
    <t>13/12/2023</t>
  </si>
  <si>
    <t>15/12/2023</t>
  </si>
  <si>
    <t>19/12/2023</t>
  </si>
  <si>
    <t>24/12/2023</t>
  </si>
  <si>
    <t>25/12/2023</t>
  </si>
  <si>
    <t>26/12/2023</t>
  </si>
  <si>
    <t>27/12/2023</t>
  </si>
  <si>
    <t>31/12/2023</t>
  </si>
  <si>
    <t>15/1/2024</t>
  </si>
  <si>
    <t>الإجمالي</t>
  </si>
  <si>
    <t>فرق اسعار الفواتير والاوزان</t>
  </si>
  <si>
    <t>فرق السداد</t>
  </si>
  <si>
    <t>البيـــــــــــــان</t>
  </si>
  <si>
    <t>16800الوان ×43</t>
  </si>
  <si>
    <t>16800الوان×42.4</t>
  </si>
  <si>
    <t>الفرق</t>
  </si>
  <si>
    <t>27000الوان×42.5</t>
  </si>
  <si>
    <t>اغلاق ح / الارض</t>
  </si>
  <si>
    <t>فرق سعر الشقق</t>
  </si>
  <si>
    <t>فرق الفواتير</t>
  </si>
  <si>
    <t>الاجمالى</t>
  </si>
  <si>
    <t xml:space="preserve">اضافة فواتير خلف لحسابنا </t>
  </si>
  <si>
    <t>اضافة فاتورة خارجية لم يتم تسعيرها لحسابنا</t>
  </si>
  <si>
    <t>صافى مبلغ الفرق</t>
  </si>
  <si>
    <t>تاريخ</t>
  </si>
  <si>
    <t>موقع</t>
  </si>
  <si>
    <t>البرج</t>
  </si>
  <si>
    <t>كمية</t>
  </si>
  <si>
    <t>سعر</t>
  </si>
  <si>
    <t>إجمالي</t>
  </si>
  <si>
    <t>قارون</t>
  </si>
  <si>
    <t>b5</t>
  </si>
  <si>
    <t>14/1/2023</t>
  </si>
  <si>
    <t>b7</t>
  </si>
  <si>
    <t>18/1/2024</t>
  </si>
  <si>
    <t>باغوص</t>
  </si>
  <si>
    <t>13/2/2023</t>
  </si>
  <si>
    <t>15/2/2023</t>
  </si>
  <si>
    <t>نادي المحافظه</t>
  </si>
  <si>
    <t>18/2/2023</t>
  </si>
  <si>
    <t>19/2/2023</t>
  </si>
  <si>
    <t>اللؤلؤة</t>
  </si>
  <si>
    <t>16/3/2023</t>
  </si>
  <si>
    <t>18/3/2023</t>
  </si>
  <si>
    <t>23/3/2023</t>
  </si>
  <si>
    <t>A6</t>
  </si>
  <si>
    <t>26/3/2023</t>
  </si>
  <si>
    <t>13/4/2023</t>
  </si>
  <si>
    <t>15/4/2023</t>
  </si>
  <si>
    <t>16/4/2023</t>
  </si>
  <si>
    <t>18/4/2023</t>
  </si>
  <si>
    <t>19/4/2023</t>
  </si>
  <si>
    <t>25/4/2023</t>
  </si>
  <si>
    <t>30/4/2023</t>
  </si>
  <si>
    <t>أبراج المستقبل</t>
  </si>
  <si>
    <t>13/5/2023</t>
  </si>
  <si>
    <t>15/5/2023</t>
  </si>
  <si>
    <t>17/5/2023</t>
  </si>
  <si>
    <t>18/5/2023</t>
  </si>
  <si>
    <t>21/5/2023</t>
  </si>
  <si>
    <t>24/5/2023</t>
  </si>
  <si>
    <t>25/5/2023</t>
  </si>
  <si>
    <t>30/5/2023</t>
  </si>
  <si>
    <t>b9</t>
  </si>
  <si>
    <t>31/5/2023</t>
  </si>
  <si>
    <t>سلامه</t>
  </si>
  <si>
    <t>18/6/2023</t>
  </si>
  <si>
    <t>19/6/2023</t>
  </si>
  <si>
    <t>25/6/2023</t>
  </si>
  <si>
    <t>20/7/2023</t>
  </si>
  <si>
    <t>17/8/2023</t>
  </si>
  <si>
    <t>22/8/2023</t>
  </si>
  <si>
    <t>29/8/2023</t>
  </si>
  <si>
    <t>29/8/203</t>
  </si>
  <si>
    <t>مول الصحراوي</t>
  </si>
  <si>
    <t>17/9/2023</t>
  </si>
  <si>
    <t>23/9/2023</t>
  </si>
  <si>
    <t>الشيخ حسن</t>
  </si>
  <si>
    <t>24/9/2023</t>
  </si>
  <si>
    <t>26/9/2023</t>
  </si>
  <si>
    <t>27/9/2023</t>
  </si>
  <si>
    <t>الحياه 2</t>
  </si>
  <si>
    <t>رجب عطا</t>
  </si>
  <si>
    <t>14/10/2023</t>
  </si>
  <si>
    <t>21/10/2023</t>
  </si>
  <si>
    <t>26/10/2023</t>
  </si>
  <si>
    <t>باغوص 2</t>
  </si>
  <si>
    <t>27/10/2023</t>
  </si>
  <si>
    <t>29/10/2023</t>
  </si>
  <si>
    <t>30/10/2023</t>
  </si>
  <si>
    <t>31/10/2023</t>
  </si>
  <si>
    <t>قحافة</t>
  </si>
  <si>
    <t>برج المنيرة</t>
  </si>
  <si>
    <t>14/11/2023</t>
  </si>
  <si>
    <t>A10</t>
  </si>
  <si>
    <t>15/11/2023</t>
  </si>
  <si>
    <t>18/11/2023</t>
  </si>
  <si>
    <t>21/11/2023</t>
  </si>
  <si>
    <t>22/11/2023</t>
  </si>
  <si>
    <t>23/11/2023</t>
  </si>
  <si>
    <t>29/11/2023</t>
  </si>
  <si>
    <t>14/12/2023</t>
  </si>
  <si>
    <t>A3</t>
  </si>
  <si>
    <t>26/12/2024</t>
  </si>
  <si>
    <t>18/1/20241</t>
  </si>
  <si>
    <t>19/1/2024</t>
  </si>
  <si>
    <t>20/1/2024</t>
  </si>
  <si>
    <t>21/1/2024</t>
  </si>
  <si>
    <t>24/1/2024</t>
  </si>
  <si>
    <t>حساب خلف</t>
  </si>
  <si>
    <t>إغلاق حساب الأرض</t>
  </si>
  <si>
    <t>15/10/2023</t>
  </si>
  <si>
    <t>رد شيك</t>
  </si>
  <si>
    <t>30/6/2023</t>
  </si>
  <si>
    <t>قارون وسيتي بلازا بدون فاتورة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</si>
</sst>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gradientFill degree="270">
        <stop position="0">
          <color theme="0"/>
        </stop>
        <stop position="1">
          <color theme="4" tint="0.59999389629810485"/>
        </stop>
      </gradient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65" fontId="2" fillId="0" borderId="3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center" vertical="center"/>
    </xf>
    <xf numFmtId="165" fontId="2" fillId="2" borderId="9" xfId="1" applyNumberFormat="1" applyFont="1" applyFill="1" applyBorder="1" applyAlignment="1">
      <alignment horizontal="center" vertical="center"/>
    </xf>
    <xf numFmtId="165" fontId="3" fillId="0" borderId="9" xfId="1" applyNumberFormat="1" applyFont="1" applyBorder="1" applyAlignment="1">
      <alignment horizontal="center" vertical="center"/>
    </xf>
    <xf numFmtId="165" fontId="2" fillId="0" borderId="10" xfId="1" applyNumberFormat="1" applyFont="1" applyBorder="1" applyAlignment="1">
      <alignment horizontal="center" vertical="center"/>
    </xf>
    <xf numFmtId="164" fontId="4" fillId="3" borderId="6" xfId="0" applyNumberFormat="1" applyFont="1" applyFill="1" applyBorder="1" applyAlignment="1">
      <alignment horizontal="center" vertical="center"/>
    </xf>
    <xf numFmtId="43" fontId="4" fillId="3" borderId="7" xfId="0" applyNumberFormat="1" applyFont="1" applyFill="1" applyBorder="1" applyAlignment="1">
      <alignment horizontal="center" vertical="center"/>
    </xf>
    <xf numFmtId="0" fontId="2" fillId="0" borderId="12" xfId="0" applyFont="1" applyBorder="1" applyAlignment="1"/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164" fontId="4" fillId="3" borderId="14" xfId="0" applyNumberFormat="1" applyFont="1" applyFill="1" applyBorder="1" applyAlignment="1">
      <alignment horizontal="center" vertical="center"/>
    </xf>
    <xf numFmtId="0" fontId="2" fillId="0" borderId="1" xfId="0" applyFont="1" applyBorder="1"/>
    <xf numFmtId="165" fontId="2" fillId="0" borderId="1" xfId="1" applyNumberFormat="1" applyFont="1" applyBorder="1"/>
    <xf numFmtId="165" fontId="2" fillId="0" borderId="9" xfId="1" applyNumberFormat="1" applyFont="1" applyBorder="1"/>
    <xf numFmtId="0" fontId="2" fillId="0" borderId="18" xfId="0" applyFont="1" applyBorder="1"/>
    <xf numFmtId="165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/>
    <xf numFmtId="164" fontId="2" fillId="0" borderId="21" xfId="1" applyFont="1" applyBorder="1" applyAlignment="1">
      <alignment horizontal="center" vertical="center"/>
    </xf>
    <xf numFmtId="0" fontId="2" fillId="0" borderId="22" xfId="0" applyFont="1" applyBorder="1"/>
    <xf numFmtId="165" fontId="2" fillId="0" borderId="23" xfId="0" applyNumberFormat="1" applyFont="1" applyBorder="1"/>
    <xf numFmtId="164" fontId="2" fillId="0" borderId="0" xfId="1" applyFont="1"/>
    <xf numFmtId="164" fontId="0" fillId="0" borderId="0" xfId="1" applyFont="1"/>
    <xf numFmtId="43" fontId="0" fillId="0" borderId="0" xfId="0" applyNumberFormat="1"/>
    <xf numFmtId="0" fontId="6" fillId="0" borderId="28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164" fontId="5" fillId="0" borderId="29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1" applyFont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4" fontId="8" fillId="2" borderId="1" xfId="1" applyFont="1" applyFill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164" fontId="8" fillId="0" borderId="9" xfId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164" fontId="7" fillId="0" borderId="24" xfId="1" applyFont="1" applyBorder="1" applyAlignment="1">
      <alignment horizontal="center" vertical="center"/>
    </xf>
    <xf numFmtId="14" fontId="8" fillId="0" borderId="25" xfId="0" applyNumberFormat="1" applyFont="1" applyBorder="1" applyAlignment="1">
      <alignment horizontal="center" vertical="center"/>
    </xf>
    <xf numFmtId="164" fontId="8" fillId="0" borderId="26" xfId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14" fontId="8" fillId="0" borderId="2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showGridLines="0" rightToLeft="1" topLeftCell="A19" workbookViewId="0">
      <selection activeCell="C34" sqref="C34"/>
    </sheetView>
  </sheetViews>
  <sheetFormatPr defaultColWidth="17" defaultRowHeight="33.75" customHeight="1" x14ac:dyDescent="0.35"/>
  <cols>
    <col min="1" max="1" width="22.140625" style="3" customWidth="1"/>
    <col min="2" max="2" width="23.42578125" style="3" bestFit="1" customWidth="1"/>
    <col min="3" max="3" width="23.7109375" style="3" customWidth="1"/>
    <col min="4" max="4" width="29" style="3" customWidth="1"/>
    <col min="5" max="6" width="26.140625" style="3" bestFit="1" customWidth="1"/>
    <col min="7" max="7" width="25" style="3" customWidth="1"/>
    <col min="8" max="16384" width="17" style="3"/>
  </cols>
  <sheetData>
    <row r="1" spans="1:7" ht="33.75" customHeight="1" thickBot="1" x14ac:dyDescent="0.4">
      <c r="A1" s="60" t="s">
        <v>17</v>
      </c>
      <c r="B1" s="60"/>
      <c r="C1" s="60"/>
      <c r="D1" s="60"/>
      <c r="E1" s="60"/>
      <c r="F1" s="60"/>
      <c r="G1" s="60"/>
    </row>
    <row r="2" spans="1:7" s="2" customFormat="1" ht="33.75" customHeight="1" thickBot="1" x14ac:dyDescent="0.3">
      <c r="A2" s="9" t="s">
        <v>4</v>
      </c>
      <c r="B2" s="10" t="s">
        <v>1</v>
      </c>
      <c r="C2" s="10" t="s">
        <v>5</v>
      </c>
      <c r="D2" s="10" t="s">
        <v>6</v>
      </c>
      <c r="E2" s="10" t="s">
        <v>2</v>
      </c>
      <c r="F2" s="10" t="s">
        <v>0</v>
      </c>
      <c r="G2" s="11" t="s">
        <v>3</v>
      </c>
    </row>
    <row r="3" spans="1:7" s="2" customFormat="1" ht="33.75" customHeight="1" x14ac:dyDescent="0.25">
      <c r="A3" s="5" t="s">
        <v>7</v>
      </c>
      <c r="B3" s="1">
        <v>3.9249999999999998</v>
      </c>
      <c r="C3" s="6">
        <v>41000</v>
      </c>
      <c r="D3" s="12">
        <v>40000</v>
      </c>
      <c r="E3" s="13">
        <f t="shared" ref="E3:E4" si="0">B3*D3</f>
        <v>157000</v>
      </c>
      <c r="F3" s="6">
        <f t="shared" ref="F3:F4" si="1">B3*C3</f>
        <v>160925</v>
      </c>
      <c r="G3" s="7">
        <f t="shared" ref="G3:G4" si="2">E3-F3</f>
        <v>-3925</v>
      </c>
    </row>
    <row r="4" spans="1:7" s="2" customFormat="1" ht="33.75" customHeight="1" x14ac:dyDescent="0.25">
      <c r="A4" s="5" t="s">
        <v>7</v>
      </c>
      <c r="B4" s="1">
        <v>2.29</v>
      </c>
      <c r="C4" s="6">
        <v>41000</v>
      </c>
      <c r="D4" s="12">
        <v>40000</v>
      </c>
      <c r="E4" s="13">
        <f t="shared" si="0"/>
        <v>91600</v>
      </c>
      <c r="F4" s="6">
        <f t="shared" si="1"/>
        <v>93890</v>
      </c>
      <c r="G4" s="7">
        <f t="shared" si="2"/>
        <v>-2290</v>
      </c>
    </row>
    <row r="5" spans="1:7" s="2" customFormat="1" ht="33.75" customHeight="1" x14ac:dyDescent="0.25">
      <c r="A5" s="5" t="s">
        <v>7</v>
      </c>
      <c r="B5" s="1">
        <v>4.5599999999999996</v>
      </c>
      <c r="C5" s="6">
        <v>41000</v>
      </c>
      <c r="D5" s="12">
        <v>40000</v>
      </c>
      <c r="E5" s="13">
        <f>B5*D5</f>
        <v>182399.99999999997</v>
      </c>
      <c r="F5" s="6">
        <f>B5*C5</f>
        <v>186959.99999999997</v>
      </c>
      <c r="G5" s="7">
        <f>E5-F5</f>
        <v>-4560</v>
      </c>
    </row>
    <row r="6" spans="1:7" s="2" customFormat="1" ht="33.75" customHeight="1" x14ac:dyDescent="0.25">
      <c r="A6" s="5" t="s">
        <v>7</v>
      </c>
      <c r="B6" s="1">
        <v>5.2149999999999999</v>
      </c>
      <c r="C6" s="6">
        <v>41000</v>
      </c>
      <c r="D6" s="12">
        <v>40000</v>
      </c>
      <c r="E6" s="13">
        <f t="shared" ref="E6:E25" si="3">B6*D6</f>
        <v>208600</v>
      </c>
      <c r="F6" s="6">
        <f t="shared" ref="F6:F25" si="4">B6*C6</f>
        <v>213815</v>
      </c>
      <c r="G6" s="7">
        <f t="shared" ref="G6:G25" si="5">E6-F6</f>
        <v>-5215</v>
      </c>
    </row>
    <row r="7" spans="1:7" s="2" customFormat="1" ht="33.75" customHeight="1" x14ac:dyDescent="0.25">
      <c r="A7" s="5" t="s">
        <v>8</v>
      </c>
      <c r="B7" s="1">
        <v>3.9049999999999998</v>
      </c>
      <c r="C7" s="6">
        <v>41000</v>
      </c>
      <c r="D7" s="12">
        <v>40000</v>
      </c>
      <c r="E7" s="13">
        <f t="shared" si="3"/>
        <v>156200</v>
      </c>
      <c r="F7" s="6">
        <f t="shared" si="4"/>
        <v>160105</v>
      </c>
      <c r="G7" s="7">
        <f t="shared" si="5"/>
        <v>-3905</v>
      </c>
    </row>
    <row r="8" spans="1:7" s="2" customFormat="1" ht="33.75" customHeight="1" x14ac:dyDescent="0.25">
      <c r="A8" s="5" t="s">
        <v>9</v>
      </c>
      <c r="B8" s="1">
        <v>6.25</v>
      </c>
      <c r="C8" s="6">
        <v>41500</v>
      </c>
      <c r="D8" s="12">
        <v>40000</v>
      </c>
      <c r="E8" s="13">
        <f t="shared" si="3"/>
        <v>250000</v>
      </c>
      <c r="F8" s="6">
        <f t="shared" si="4"/>
        <v>259375</v>
      </c>
      <c r="G8" s="7">
        <f t="shared" si="5"/>
        <v>-9375</v>
      </c>
    </row>
    <row r="9" spans="1:7" s="2" customFormat="1" ht="33.75" customHeight="1" x14ac:dyDescent="0.25">
      <c r="A9" s="5" t="s">
        <v>10</v>
      </c>
      <c r="B9" s="1">
        <v>10.295</v>
      </c>
      <c r="C9" s="6">
        <v>42500</v>
      </c>
      <c r="D9" s="12">
        <v>40000</v>
      </c>
      <c r="E9" s="13">
        <f t="shared" si="3"/>
        <v>411800</v>
      </c>
      <c r="F9" s="6">
        <f t="shared" si="4"/>
        <v>437537.5</v>
      </c>
      <c r="G9" s="7">
        <f t="shared" si="5"/>
        <v>-25737.5</v>
      </c>
    </row>
    <row r="10" spans="1:7" s="2" customFormat="1" ht="33.75" customHeight="1" x14ac:dyDescent="0.25">
      <c r="A10" s="5" t="s">
        <v>10</v>
      </c>
      <c r="B10" s="1">
        <v>9.9749999999999996</v>
      </c>
      <c r="C10" s="6">
        <v>42500</v>
      </c>
      <c r="D10" s="12">
        <v>40000</v>
      </c>
      <c r="E10" s="13">
        <f t="shared" si="3"/>
        <v>399000</v>
      </c>
      <c r="F10" s="6">
        <f t="shared" si="4"/>
        <v>423937.5</v>
      </c>
      <c r="G10" s="7">
        <f t="shared" si="5"/>
        <v>-24937.5</v>
      </c>
    </row>
    <row r="11" spans="1:7" s="2" customFormat="1" ht="33.75" customHeight="1" x14ac:dyDescent="0.25">
      <c r="A11" s="5" t="s">
        <v>11</v>
      </c>
      <c r="B11" s="1">
        <v>10.06</v>
      </c>
      <c r="C11" s="6">
        <v>42500</v>
      </c>
      <c r="D11" s="12">
        <v>40000</v>
      </c>
      <c r="E11" s="13">
        <f t="shared" si="3"/>
        <v>402400</v>
      </c>
      <c r="F11" s="6">
        <f t="shared" si="4"/>
        <v>427550</v>
      </c>
      <c r="G11" s="7">
        <f t="shared" si="5"/>
        <v>-25150</v>
      </c>
    </row>
    <row r="12" spans="1:7" s="2" customFormat="1" ht="33.75" customHeight="1" x14ac:dyDescent="0.25">
      <c r="A12" s="5" t="s">
        <v>11</v>
      </c>
      <c r="B12" s="1">
        <v>10.015000000000001</v>
      </c>
      <c r="C12" s="6">
        <v>42500</v>
      </c>
      <c r="D12" s="12">
        <v>40000</v>
      </c>
      <c r="E12" s="13">
        <f t="shared" si="3"/>
        <v>400600</v>
      </c>
      <c r="F12" s="6">
        <f t="shared" si="4"/>
        <v>425637.5</v>
      </c>
      <c r="G12" s="7">
        <f t="shared" si="5"/>
        <v>-25037.5</v>
      </c>
    </row>
    <row r="13" spans="1:7" s="2" customFormat="1" ht="33.75" customHeight="1" x14ac:dyDescent="0.25">
      <c r="A13" s="5" t="s">
        <v>12</v>
      </c>
      <c r="B13" s="1">
        <v>3.57</v>
      </c>
      <c r="C13" s="6">
        <v>42500</v>
      </c>
      <c r="D13" s="12">
        <v>40000</v>
      </c>
      <c r="E13" s="13">
        <f t="shared" si="3"/>
        <v>142800</v>
      </c>
      <c r="F13" s="6">
        <f t="shared" si="4"/>
        <v>151725</v>
      </c>
      <c r="G13" s="7">
        <f t="shared" si="5"/>
        <v>-8925</v>
      </c>
    </row>
    <row r="14" spans="1:7" s="2" customFormat="1" ht="33.75" customHeight="1" x14ac:dyDescent="0.25">
      <c r="A14" s="5" t="s">
        <v>13</v>
      </c>
      <c r="B14" s="1">
        <v>3.9550000000000001</v>
      </c>
      <c r="C14" s="6">
        <v>43500</v>
      </c>
      <c r="D14" s="12">
        <v>40000</v>
      </c>
      <c r="E14" s="13">
        <f t="shared" si="3"/>
        <v>158200</v>
      </c>
      <c r="F14" s="6">
        <f t="shared" si="4"/>
        <v>172042.5</v>
      </c>
      <c r="G14" s="7">
        <f t="shared" si="5"/>
        <v>-13842.5</v>
      </c>
    </row>
    <row r="15" spans="1:7" s="2" customFormat="1" ht="33.75" customHeight="1" x14ac:dyDescent="0.25">
      <c r="A15" s="5" t="s">
        <v>14</v>
      </c>
      <c r="B15" s="1">
        <v>5.48</v>
      </c>
      <c r="C15" s="6">
        <v>43500</v>
      </c>
      <c r="D15" s="12">
        <v>42000</v>
      </c>
      <c r="E15" s="13">
        <f t="shared" si="3"/>
        <v>230160.00000000003</v>
      </c>
      <c r="F15" s="6">
        <f t="shared" si="4"/>
        <v>238380.00000000003</v>
      </c>
      <c r="G15" s="7">
        <f t="shared" si="5"/>
        <v>-8220</v>
      </c>
    </row>
    <row r="16" spans="1:7" s="2" customFormat="1" ht="33.75" customHeight="1" x14ac:dyDescent="0.25">
      <c r="A16" s="4">
        <v>45292</v>
      </c>
      <c r="B16" s="1">
        <v>3.4350000000000001</v>
      </c>
      <c r="C16" s="6">
        <v>43500</v>
      </c>
      <c r="D16" s="12">
        <v>42000</v>
      </c>
      <c r="E16" s="13">
        <f t="shared" si="3"/>
        <v>144270</v>
      </c>
      <c r="F16" s="6">
        <f t="shared" si="4"/>
        <v>149422.5</v>
      </c>
      <c r="G16" s="7">
        <f t="shared" si="5"/>
        <v>-5152.5</v>
      </c>
    </row>
    <row r="17" spans="1:7" s="2" customFormat="1" ht="33.75" customHeight="1" x14ac:dyDescent="0.25">
      <c r="A17" s="4">
        <v>45292</v>
      </c>
      <c r="B17" s="1">
        <v>8.5150000000000006</v>
      </c>
      <c r="C17" s="6">
        <v>43500</v>
      </c>
      <c r="D17" s="12">
        <v>42000</v>
      </c>
      <c r="E17" s="13">
        <f t="shared" si="3"/>
        <v>357630</v>
      </c>
      <c r="F17" s="6">
        <f t="shared" si="4"/>
        <v>370402.5</v>
      </c>
      <c r="G17" s="7">
        <f t="shared" si="5"/>
        <v>-12772.5</v>
      </c>
    </row>
    <row r="18" spans="1:7" s="2" customFormat="1" ht="33.75" customHeight="1" x14ac:dyDescent="0.25">
      <c r="A18" s="4">
        <v>45292</v>
      </c>
      <c r="B18" s="1">
        <v>4.0350000000000001</v>
      </c>
      <c r="C18" s="6">
        <v>43500</v>
      </c>
      <c r="D18" s="12">
        <v>42000</v>
      </c>
      <c r="E18" s="13">
        <f t="shared" si="3"/>
        <v>169470</v>
      </c>
      <c r="F18" s="6">
        <f t="shared" si="4"/>
        <v>175522.5</v>
      </c>
      <c r="G18" s="7">
        <f t="shared" si="5"/>
        <v>-6052.5</v>
      </c>
    </row>
    <row r="19" spans="1:7" s="2" customFormat="1" ht="33.75" customHeight="1" x14ac:dyDescent="0.25">
      <c r="A19" s="4">
        <v>45323</v>
      </c>
      <c r="B19" s="1">
        <v>5.8</v>
      </c>
      <c r="C19" s="6">
        <v>43500</v>
      </c>
      <c r="D19" s="12">
        <v>42000</v>
      </c>
      <c r="E19" s="13">
        <f t="shared" si="3"/>
        <v>243600</v>
      </c>
      <c r="F19" s="6">
        <f t="shared" si="4"/>
        <v>252300</v>
      </c>
      <c r="G19" s="7">
        <f t="shared" si="5"/>
        <v>-8700</v>
      </c>
    </row>
    <row r="20" spans="1:7" s="2" customFormat="1" ht="33.75" customHeight="1" x14ac:dyDescent="0.25">
      <c r="A20" s="4">
        <v>45323</v>
      </c>
      <c r="B20" s="1">
        <v>6.33</v>
      </c>
      <c r="C20" s="6">
        <v>43500</v>
      </c>
      <c r="D20" s="12">
        <v>42000</v>
      </c>
      <c r="E20" s="13">
        <f t="shared" si="3"/>
        <v>265860</v>
      </c>
      <c r="F20" s="6">
        <f t="shared" si="4"/>
        <v>275355</v>
      </c>
      <c r="G20" s="7">
        <f t="shared" si="5"/>
        <v>-9495</v>
      </c>
    </row>
    <row r="21" spans="1:7" s="2" customFormat="1" ht="33.75" customHeight="1" x14ac:dyDescent="0.25">
      <c r="A21" s="4">
        <v>45352</v>
      </c>
      <c r="B21" s="1">
        <v>2.27</v>
      </c>
      <c r="C21" s="6">
        <v>43500</v>
      </c>
      <c r="D21" s="12">
        <v>42000</v>
      </c>
      <c r="E21" s="13">
        <f t="shared" si="3"/>
        <v>95340</v>
      </c>
      <c r="F21" s="6">
        <f t="shared" si="4"/>
        <v>98745</v>
      </c>
      <c r="G21" s="7">
        <f t="shared" si="5"/>
        <v>-3405</v>
      </c>
    </row>
    <row r="22" spans="1:7" s="2" customFormat="1" ht="33.75" customHeight="1" x14ac:dyDescent="0.25">
      <c r="A22" s="4">
        <v>45474</v>
      </c>
      <c r="B22" s="1">
        <v>4.79</v>
      </c>
      <c r="C22" s="6">
        <v>43500</v>
      </c>
      <c r="D22" s="12">
        <v>42000</v>
      </c>
      <c r="E22" s="13">
        <f t="shared" si="3"/>
        <v>201180</v>
      </c>
      <c r="F22" s="6">
        <f t="shared" si="4"/>
        <v>208365</v>
      </c>
      <c r="G22" s="7">
        <f t="shared" si="5"/>
        <v>-7185</v>
      </c>
    </row>
    <row r="23" spans="1:7" s="2" customFormat="1" ht="33.75" customHeight="1" x14ac:dyDescent="0.25">
      <c r="A23" s="4">
        <v>45505</v>
      </c>
      <c r="B23" s="1">
        <v>4.37</v>
      </c>
      <c r="C23" s="6">
        <v>43500</v>
      </c>
      <c r="D23" s="12">
        <v>42000</v>
      </c>
      <c r="E23" s="13">
        <f t="shared" si="3"/>
        <v>183540</v>
      </c>
      <c r="F23" s="6">
        <f t="shared" si="4"/>
        <v>190095</v>
      </c>
      <c r="G23" s="7">
        <f t="shared" si="5"/>
        <v>-6555</v>
      </c>
    </row>
    <row r="24" spans="1:7" s="2" customFormat="1" ht="33.75" customHeight="1" x14ac:dyDescent="0.25">
      <c r="A24" s="4">
        <v>45536</v>
      </c>
      <c r="B24" s="1">
        <v>5.2949999999999999</v>
      </c>
      <c r="C24" s="6">
        <v>47000</v>
      </c>
      <c r="D24" s="12">
        <v>42000</v>
      </c>
      <c r="E24" s="13">
        <f t="shared" si="3"/>
        <v>222390</v>
      </c>
      <c r="F24" s="6">
        <f t="shared" si="4"/>
        <v>248865</v>
      </c>
      <c r="G24" s="7">
        <f t="shared" si="5"/>
        <v>-26475</v>
      </c>
    </row>
    <row r="25" spans="1:7" s="2" customFormat="1" ht="33.75" customHeight="1" thickBot="1" x14ac:dyDescent="0.3">
      <c r="A25" s="15" t="s">
        <v>15</v>
      </c>
      <c r="B25" s="16">
        <v>0.29199999999999998</v>
      </c>
      <c r="C25" s="17">
        <v>47000</v>
      </c>
      <c r="D25" s="18">
        <v>42000</v>
      </c>
      <c r="E25" s="19">
        <f t="shared" si="3"/>
        <v>12264</v>
      </c>
      <c r="F25" s="17">
        <f t="shared" si="4"/>
        <v>13724</v>
      </c>
      <c r="G25" s="20">
        <f t="shared" si="5"/>
        <v>-1460</v>
      </c>
    </row>
    <row r="26" spans="1:7" s="14" customFormat="1" ht="38.25" customHeight="1" thickBot="1" x14ac:dyDescent="0.3">
      <c r="A26" s="24" t="s">
        <v>16</v>
      </c>
      <c r="B26" s="25">
        <f>SUM(B3:B25)</f>
        <v>124.62700000000001</v>
      </c>
      <c r="C26" s="25"/>
      <c r="D26" s="25"/>
      <c r="E26" s="26">
        <f>SUM(E3:E25)</f>
        <v>5086304</v>
      </c>
      <c r="F26" s="21">
        <f>SUM(F3:F25)</f>
        <v>5334676.5</v>
      </c>
      <c r="G26" s="22">
        <f>E26-F26</f>
        <v>-248372.5</v>
      </c>
    </row>
    <row r="27" spans="1:7" ht="33.75" customHeight="1" thickTop="1" thickBot="1" x14ac:dyDescent="0.4">
      <c r="A27" s="61" t="s">
        <v>18</v>
      </c>
      <c r="B27" s="62"/>
      <c r="C27" s="62"/>
      <c r="D27" s="62"/>
      <c r="E27" s="63"/>
      <c r="F27" s="23"/>
      <c r="G27" s="23"/>
    </row>
    <row r="28" spans="1:7" s="2" customFormat="1" ht="33.75" customHeight="1" thickTop="1" x14ac:dyDescent="0.25">
      <c r="A28" s="8" t="s">
        <v>19</v>
      </c>
      <c r="B28" s="8" t="s">
        <v>2</v>
      </c>
      <c r="C28" s="8" t="s">
        <v>19</v>
      </c>
      <c r="D28" s="8" t="s">
        <v>0</v>
      </c>
      <c r="E28" s="8" t="s">
        <v>22</v>
      </c>
    </row>
    <row r="29" spans="1:7" s="2" customFormat="1" ht="33.75" customHeight="1" x14ac:dyDescent="0.25">
      <c r="A29" s="1" t="s">
        <v>20</v>
      </c>
      <c r="B29" s="6">
        <f>16800*43</f>
        <v>722400</v>
      </c>
      <c r="C29" s="1" t="s">
        <v>21</v>
      </c>
      <c r="D29" s="6">
        <f>16800*42.4</f>
        <v>712320</v>
      </c>
      <c r="E29" s="6">
        <f>+D29-B29</f>
        <v>-10080</v>
      </c>
    </row>
    <row r="30" spans="1:7" s="2" customFormat="1" ht="33.75" customHeight="1" x14ac:dyDescent="0.25">
      <c r="A30" s="1" t="s">
        <v>23</v>
      </c>
      <c r="B30" s="6">
        <f>42.5*27000</f>
        <v>1147500</v>
      </c>
      <c r="C30" s="1" t="s">
        <v>23</v>
      </c>
      <c r="D30" s="6">
        <f>27000*42</f>
        <v>1134000</v>
      </c>
      <c r="E30" s="6">
        <f>+D30-B30</f>
        <v>-13500</v>
      </c>
    </row>
    <row r="31" spans="1:7" ht="33.75" customHeight="1" x14ac:dyDescent="0.35">
      <c r="A31" s="27" t="s">
        <v>24</v>
      </c>
      <c r="B31" s="28">
        <v>2500000</v>
      </c>
      <c r="C31" s="28">
        <v>0</v>
      </c>
      <c r="D31" s="28">
        <v>0</v>
      </c>
      <c r="E31" s="6">
        <f>+D31-B31</f>
        <v>-2500000</v>
      </c>
    </row>
    <row r="32" spans="1:7" ht="33.75" customHeight="1" thickBot="1" x14ac:dyDescent="0.4">
      <c r="A32" s="27" t="s">
        <v>25</v>
      </c>
      <c r="B32" s="28">
        <v>500000</v>
      </c>
      <c r="C32" s="28">
        <v>0</v>
      </c>
      <c r="D32" s="29">
        <v>0</v>
      </c>
      <c r="E32" s="17">
        <f>+D32-B32</f>
        <v>-500000</v>
      </c>
    </row>
    <row r="33" spans="4:5" ht="33.75" customHeight="1" thickTop="1" x14ac:dyDescent="0.35">
      <c r="D33" s="30" t="s">
        <v>18</v>
      </c>
      <c r="E33" s="31">
        <f>SUM(E29:E32)</f>
        <v>-3023580</v>
      </c>
    </row>
    <row r="34" spans="4:5" ht="33.75" customHeight="1" x14ac:dyDescent="0.35">
      <c r="D34" s="32" t="s">
        <v>26</v>
      </c>
      <c r="E34" s="33">
        <f>G26</f>
        <v>-248372.5</v>
      </c>
    </row>
    <row r="35" spans="4:5" ht="33.75" customHeight="1" thickBot="1" x14ac:dyDescent="0.4">
      <c r="D35" s="34" t="s">
        <v>27</v>
      </c>
      <c r="E35" s="35">
        <f>SUM(E33:E34)</f>
        <v>-3271952.5</v>
      </c>
    </row>
    <row r="36" spans="4:5" ht="33.75" customHeight="1" thickTop="1" x14ac:dyDescent="0.35">
      <c r="D36" s="3" t="s">
        <v>28</v>
      </c>
      <c r="E36" s="36">
        <v>1119700</v>
      </c>
    </row>
    <row r="37" spans="4:5" ht="33.75" customHeight="1" x14ac:dyDescent="0.35">
      <c r="D37" s="3" t="s">
        <v>29</v>
      </c>
      <c r="E37" s="36">
        <f>5.51*53000</f>
        <v>292030</v>
      </c>
    </row>
    <row r="38" spans="4:5" ht="33.75" customHeight="1" x14ac:dyDescent="0.35">
      <c r="D38" s="3" t="s">
        <v>30</v>
      </c>
      <c r="E38" s="36">
        <f>+E35+E36+E37</f>
        <v>-1860222.5</v>
      </c>
    </row>
  </sheetData>
  <mergeCells count="2">
    <mergeCell ref="A1:G1"/>
    <mergeCell ref="A27:E27"/>
  </mergeCells>
  <printOptions horizontalCentered="1" verticalCentered="1"/>
  <pageMargins left="0.7" right="0.7" top="0.75" bottom="0.75" header="0.3" footer="0.3"/>
  <pageSetup paperSize="9" scale="42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O294"/>
  <sheetViews>
    <sheetView rightToLeft="1" tabSelected="1" topLeftCell="A5" workbookViewId="0">
      <selection activeCell="O18" sqref="O18"/>
    </sheetView>
  </sheetViews>
  <sheetFormatPr defaultRowHeight="15" x14ac:dyDescent="0.25"/>
  <cols>
    <col min="4" max="4" width="14.85546875" bestFit="1" customWidth="1"/>
    <col min="5" max="5" width="22.7109375" bestFit="1" customWidth="1"/>
    <col min="7" max="8" width="9.42578125" bestFit="1" customWidth="1"/>
    <col min="9" max="9" width="23.28515625" style="37" bestFit="1" customWidth="1"/>
    <col min="11" max="11" width="11.28515625" bestFit="1" customWidth="1"/>
    <col min="13" max="13" width="14.42578125" bestFit="1" customWidth="1"/>
    <col min="14" max="14" width="21.85546875" bestFit="1" customWidth="1"/>
    <col min="15" max="15" width="19.85546875" bestFit="1" customWidth="1"/>
  </cols>
  <sheetData>
    <row r="4" spans="4:9" ht="18.75" x14ac:dyDescent="0.25">
      <c r="D4" s="42" t="s">
        <v>31</v>
      </c>
      <c r="E4" s="42" t="s">
        <v>32</v>
      </c>
      <c r="F4" s="42" t="s">
        <v>33</v>
      </c>
      <c r="G4" s="42" t="s">
        <v>34</v>
      </c>
      <c r="H4" s="42" t="s">
        <v>35</v>
      </c>
      <c r="I4" s="43" t="s">
        <v>36</v>
      </c>
    </row>
    <row r="5" spans="4:9" ht="18.75" x14ac:dyDescent="0.25">
      <c r="D5" s="44">
        <v>44986</v>
      </c>
      <c r="E5" s="45" t="s">
        <v>37</v>
      </c>
      <c r="F5" s="45" t="s">
        <v>38</v>
      </c>
      <c r="G5" s="45">
        <v>7.9749999999999996</v>
      </c>
      <c r="H5" s="45">
        <v>27500</v>
      </c>
      <c r="I5" s="46">
        <f>G5*H5</f>
        <v>219312.5</v>
      </c>
    </row>
    <row r="6" spans="4:9" ht="18.75" x14ac:dyDescent="0.25">
      <c r="D6" s="45" t="s">
        <v>39</v>
      </c>
      <c r="E6" s="45" t="s">
        <v>37</v>
      </c>
      <c r="F6" s="45" t="s">
        <v>40</v>
      </c>
      <c r="G6" s="45">
        <v>20.844999999999999</v>
      </c>
      <c r="H6" s="45">
        <v>29000</v>
      </c>
      <c r="I6" s="46">
        <f t="shared" ref="I6:I69" si="0">G6*H6</f>
        <v>604505</v>
      </c>
    </row>
    <row r="7" spans="4:9" ht="18.75" x14ac:dyDescent="0.25">
      <c r="D7" s="45" t="s">
        <v>41</v>
      </c>
      <c r="E7" s="45" t="s">
        <v>42</v>
      </c>
      <c r="F7" s="45"/>
      <c r="G7" s="45">
        <v>2.94</v>
      </c>
      <c r="H7" s="45">
        <v>28000</v>
      </c>
      <c r="I7" s="46">
        <f t="shared" si="0"/>
        <v>82320</v>
      </c>
    </row>
    <row r="8" spans="4:9" ht="18.75" x14ac:dyDescent="0.25">
      <c r="D8" s="44">
        <v>45048</v>
      </c>
      <c r="E8" s="45" t="s">
        <v>37</v>
      </c>
      <c r="F8" s="45" t="s">
        <v>38</v>
      </c>
      <c r="G8" s="45">
        <v>5.8</v>
      </c>
      <c r="H8" s="45">
        <v>28000</v>
      </c>
      <c r="I8" s="46">
        <f t="shared" si="0"/>
        <v>162400</v>
      </c>
    </row>
    <row r="9" spans="4:9" ht="18.75" x14ac:dyDescent="0.25">
      <c r="D9" s="44">
        <v>45048</v>
      </c>
      <c r="E9" s="45" t="s">
        <v>37</v>
      </c>
      <c r="F9" s="45" t="s">
        <v>40</v>
      </c>
      <c r="G9" s="45">
        <v>0.95499999999999996</v>
      </c>
      <c r="H9" s="45">
        <v>28000</v>
      </c>
      <c r="I9" s="46">
        <f t="shared" si="0"/>
        <v>26740</v>
      </c>
    </row>
    <row r="10" spans="4:9" ht="18.75" x14ac:dyDescent="0.25">
      <c r="D10" s="44">
        <v>45048</v>
      </c>
      <c r="E10" s="45" t="s">
        <v>42</v>
      </c>
      <c r="F10" s="45"/>
      <c r="G10" s="45">
        <v>2.2149999999999999</v>
      </c>
      <c r="H10" s="45">
        <v>28000</v>
      </c>
      <c r="I10" s="46">
        <f t="shared" si="0"/>
        <v>62019.999999999993</v>
      </c>
    </row>
    <row r="11" spans="4:9" ht="18.75" x14ac:dyDescent="0.25">
      <c r="D11" s="44">
        <v>45232</v>
      </c>
      <c r="E11" s="45" t="s">
        <v>37</v>
      </c>
      <c r="F11" s="45" t="s">
        <v>40</v>
      </c>
      <c r="G11" s="45">
        <v>1.395</v>
      </c>
      <c r="H11" s="45">
        <v>28000</v>
      </c>
      <c r="I11" s="46">
        <f t="shared" si="0"/>
        <v>39060</v>
      </c>
    </row>
    <row r="12" spans="4:9" ht="18.75" x14ac:dyDescent="0.25">
      <c r="D12" s="44">
        <v>45232</v>
      </c>
      <c r="E12" s="45" t="s">
        <v>37</v>
      </c>
      <c r="F12" s="45" t="s">
        <v>38</v>
      </c>
      <c r="G12" s="45">
        <v>5.49</v>
      </c>
      <c r="H12" s="45">
        <v>28000</v>
      </c>
      <c r="I12" s="46">
        <f t="shared" si="0"/>
        <v>153720</v>
      </c>
    </row>
    <row r="13" spans="4:9" ht="18.75" x14ac:dyDescent="0.25">
      <c r="D13" s="45" t="s">
        <v>43</v>
      </c>
      <c r="E13" s="45" t="s">
        <v>37</v>
      </c>
      <c r="F13" s="45" t="s">
        <v>40</v>
      </c>
      <c r="G13" s="45">
        <v>8.0850000000000009</v>
      </c>
      <c r="H13" s="45">
        <v>28000</v>
      </c>
      <c r="I13" s="46">
        <f t="shared" si="0"/>
        <v>226380.00000000003</v>
      </c>
    </row>
    <row r="14" spans="4:9" ht="18.75" x14ac:dyDescent="0.25">
      <c r="D14" s="45" t="s">
        <v>44</v>
      </c>
      <c r="E14" s="45" t="s">
        <v>45</v>
      </c>
      <c r="F14" s="45"/>
      <c r="G14" s="45">
        <v>1.3</v>
      </c>
      <c r="H14" s="45">
        <v>28000</v>
      </c>
      <c r="I14" s="46">
        <f t="shared" si="0"/>
        <v>36400</v>
      </c>
    </row>
    <row r="15" spans="4:9" ht="18.75" x14ac:dyDescent="0.25">
      <c r="D15" s="45" t="s">
        <v>46</v>
      </c>
      <c r="E15" s="45" t="s">
        <v>37</v>
      </c>
      <c r="F15" s="45" t="s">
        <v>38</v>
      </c>
      <c r="G15" s="45">
        <v>10.119999999999999</v>
      </c>
      <c r="H15" s="45">
        <v>28000</v>
      </c>
      <c r="I15" s="46">
        <f t="shared" si="0"/>
        <v>283360</v>
      </c>
    </row>
    <row r="16" spans="4:9" ht="18.75" x14ac:dyDescent="0.25">
      <c r="D16" s="45" t="s">
        <v>47</v>
      </c>
      <c r="E16" s="45" t="s">
        <v>37</v>
      </c>
      <c r="F16" s="45" t="s">
        <v>40</v>
      </c>
      <c r="G16" s="45">
        <v>4.0199999999999996</v>
      </c>
      <c r="H16" s="45">
        <v>28000</v>
      </c>
      <c r="I16" s="46">
        <f t="shared" si="0"/>
        <v>112559.99999999999</v>
      </c>
    </row>
    <row r="17" spans="4:15" ht="19.5" thickBot="1" x14ac:dyDescent="0.3">
      <c r="D17" s="44">
        <v>44960</v>
      </c>
      <c r="E17" s="45" t="s">
        <v>37</v>
      </c>
      <c r="F17" s="45" t="s">
        <v>38</v>
      </c>
      <c r="G17" s="45">
        <v>5</v>
      </c>
      <c r="H17" s="45">
        <v>29000</v>
      </c>
      <c r="I17" s="46">
        <f t="shared" si="0"/>
        <v>145000</v>
      </c>
    </row>
    <row r="18" spans="4:15" ht="18.75" x14ac:dyDescent="0.25">
      <c r="D18" s="44">
        <v>44960</v>
      </c>
      <c r="E18" s="45" t="s">
        <v>37</v>
      </c>
      <c r="F18" s="45" t="s">
        <v>38</v>
      </c>
      <c r="G18" s="45">
        <v>5.08</v>
      </c>
      <c r="H18" s="45">
        <v>29000</v>
      </c>
      <c r="I18" s="46">
        <f t="shared" si="0"/>
        <v>147320</v>
      </c>
      <c r="M18" s="54">
        <v>44928</v>
      </c>
      <c r="N18" s="55">
        <v>697267.5</v>
      </c>
      <c r="O18" s="56" t="s">
        <v>37</v>
      </c>
    </row>
    <row r="19" spans="4:15" ht="18.75" x14ac:dyDescent="0.25">
      <c r="D19" s="44">
        <v>44988</v>
      </c>
      <c r="E19" s="45" t="s">
        <v>37</v>
      </c>
      <c r="F19" s="45" t="s">
        <v>40</v>
      </c>
      <c r="G19" s="45">
        <v>6.14</v>
      </c>
      <c r="H19" s="45">
        <v>29000</v>
      </c>
      <c r="I19" s="46">
        <f t="shared" si="0"/>
        <v>178060</v>
      </c>
      <c r="M19" s="57">
        <v>45052</v>
      </c>
      <c r="N19" s="46">
        <v>180040</v>
      </c>
      <c r="O19" s="58" t="s">
        <v>116</v>
      </c>
    </row>
    <row r="20" spans="4:15" ht="18.75" x14ac:dyDescent="0.25">
      <c r="D20" s="44">
        <v>45202</v>
      </c>
      <c r="E20" s="45" t="s">
        <v>48</v>
      </c>
      <c r="F20" s="45"/>
      <c r="G20" s="45">
        <v>1.99</v>
      </c>
      <c r="H20" s="45">
        <v>40000</v>
      </c>
      <c r="I20" s="46">
        <f t="shared" si="0"/>
        <v>79600</v>
      </c>
      <c r="M20" s="59" t="s">
        <v>118</v>
      </c>
      <c r="N20" s="46">
        <v>2500000</v>
      </c>
      <c r="O20" s="58" t="s">
        <v>117</v>
      </c>
    </row>
    <row r="21" spans="4:15" ht="18.75" x14ac:dyDescent="0.25">
      <c r="D21" s="44">
        <v>45233</v>
      </c>
      <c r="E21" s="45" t="s">
        <v>37</v>
      </c>
      <c r="F21" s="45" t="s">
        <v>40</v>
      </c>
      <c r="G21" s="45">
        <v>4.8550000000000004</v>
      </c>
      <c r="H21" s="45">
        <v>37000</v>
      </c>
      <c r="I21" s="46">
        <f t="shared" si="0"/>
        <v>179635.00000000003</v>
      </c>
      <c r="M21" s="57">
        <v>45149</v>
      </c>
      <c r="N21" s="46">
        <v>500000</v>
      </c>
      <c r="O21" s="58" t="s">
        <v>119</v>
      </c>
    </row>
    <row r="22" spans="4:15" ht="18.75" x14ac:dyDescent="0.25">
      <c r="D22" s="44">
        <v>45263</v>
      </c>
      <c r="E22" s="45" t="s">
        <v>48</v>
      </c>
      <c r="F22" s="45"/>
      <c r="G22" s="45">
        <v>4.46</v>
      </c>
      <c r="H22" s="45">
        <v>37000</v>
      </c>
      <c r="I22" s="46">
        <f t="shared" si="0"/>
        <v>165020</v>
      </c>
      <c r="M22" s="57">
        <v>45149</v>
      </c>
      <c r="N22" s="46">
        <v>500000</v>
      </c>
      <c r="O22" s="58" t="s">
        <v>119</v>
      </c>
    </row>
    <row r="23" spans="4:15" ht="19.5" thickBot="1" x14ac:dyDescent="0.3">
      <c r="D23" s="45" t="s">
        <v>49</v>
      </c>
      <c r="E23" s="45" t="s">
        <v>37</v>
      </c>
      <c r="F23" s="45" t="s">
        <v>38</v>
      </c>
      <c r="G23" s="45">
        <v>3.73</v>
      </c>
      <c r="H23" s="45">
        <v>40000</v>
      </c>
      <c r="I23" s="46">
        <f t="shared" si="0"/>
        <v>149200</v>
      </c>
      <c r="M23" s="39"/>
      <c r="N23" s="41">
        <f>SUM(N18:N22)</f>
        <v>4377307.5</v>
      </c>
      <c r="O23" s="40"/>
    </row>
    <row r="24" spans="4:15" ht="18.75" x14ac:dyDescent="0.25">
      <c r="D24" s="45" t="s">
        <v>50</v>
      </c>
      <c r="E24" s="45" t="s">
        <v>37</v>
      </c>
      <c r="F24" s="45" t="s">
        <v>40</v>
      </c>
      <c r="G24" s="45">
        <v>6.33</v>
      </c>
      <c r="H24" s="45">
        <v>40000</v>
      </c>
      <c r="I24" s="46">
        <f t="shared" si="0"/>
        <v>253200</v>
      </c>
    </row>
    <row r="25" spans="4:15" ht="18.75" x14ac:dyDescent="0.25">
      <c r="D25" s="45" t="s">
        <v>51</v>
      </c>
      <c r="E25" s="45" t="s">
        <v>37</v>
      </c>
      <c r="F25" s="45" t="s">
        <v>52</v>
      </c>
      <c r="G25" s="45">
        <v>8.4949999999999992</v>
      </c>
      <c r="H25" s="45">
        <v>40000</v>
      </c>
      <c r="I25" s="46">
        <f t="shared" si="0"/>
        <v>339799.99999999994</v>
      </c>
    </row>
    <row r="26" spans="4:15" ht="18.75" x14ac:dyDescent="0.25">
      <c r="D26" s="45" t="s">
        <v>51</v>
      </c>
      <c r="E26" s="45" t="s">
        <v>37</v>
      </c>
      <c r="F26" s="45" t="s">
        <v>52</v>
      </c>
      <c r="G26" s="45">
        <v>8.4049999999999994</v>
      </c>
      <c r="H26" s="45">
        <v>40000</v>
      </c>
      <c r="I26" s="46">
        <f t="shared" si="0"/>
        <v>336200</v>
      </c>
    </row>
    <row r="27" spans="4:15" ht="18.75" x14ac:dyDescent="0.25">
      <c r="D27" s="45" t="s">
        <v>51</v>
      </c>
      <c r="E27" s="45" t="s">
        <v>37</v>
      </c>
      <c r="F27" s="45" t="s">
        <v>52</v>
      </c>
      <c r="G27" s="45">
        <v>8.15</v>
      </c>
      <c r="H27" s="45">
        <v>40000</v>
      </c>
      <c r="I27" s="46">
        <f t="shared" si="0"/>
        <v>326000</v>
      </c>
    </row>
    <row r="28" spans="4:15" ht="18.75" x14ac:dyDescent="0.25">
      <c r="D28" s="45" t="s">
        <v>51</v>
      </c>
      <c r="E28" s="45" t="s">
        <v>37</v>
      </c>
      <c r="F28" s="45" t="s">
        <v>52</v>
      </c>
      <c r="G28" s="45">
        <v>0.56499999999999995</v>
      </c>
      <c r="H28" s="45">
        <v>40000</v>
      </c>
      <c r="I28" s="46">
        <f t="shared" si="0"/>
        <v>22599.999999999996</v>
      </c>
    </row>
    <row r="29" spans="4:15" ht="18.75" x14ac:dyDescent="0.25">
      <c r="D29" s="45" t="s">
        <v>53</v>
      </c>
      <c r="E29" s="45" t="s">
        <v>37</v>
      </c>
      <c r="F29" s="45" t="s">
        <v>40</v>
      </c>
      <c r="G29" s="45">
        <v>4.6150000000000002</v>
      </c>
      <c r="H29" s="45">
        <v>40000</v>
      </c>
      <c r="I29" s="46">
        <f t="shared" si="0"/>
        <v>184600</v>
      </c>
    </row>
    <row r="30" spans="4:15" ht="18.75" x14ac:dyDescent="0.25">
      <c r="D30" s="44">
        <v>45081</v>
      </c>
      <c r="E30" s="45" t="s">
        <v>37</v>
      </c>
      <c r="F30" s="45" t="s">
        <v>52</v>
      </c>
      <c r="G30" s="45">
        <v>2.83</v>
      </c>
      <c r="H30" s="45">
        <v>40000</v>
      </c>
      <c r="I30" s="46">
        <f t="shared" si="0"/>
        <v>113200</v>
      </c>
    </row>
    <row r="31" spans="4:15" ht="18.75" x14ac:dyDescent="0.25">
      <c r="D31" s="44">
        <v>45142</v>
      </c>
      <c r="E31" s="45" t="s">
        <v>42</v>
      </c>
      <c r="F31" s="45"/>
      <c r="G31" s="45">
        <v>3.93</v>
      </c>
      <c r="H31" s="45">
        <v>41000</v>
      </c>
      <c r="I31" s="46">
        <f t="shared" si="0"/>
        <v>161130</v>
      </c>
    </row>
    <row r="32" spans="4:15" ht="18.75" x14ac:dyDescent="0.25">
      <c r="D32" s="44">
        <v>45142</v>
      </c>
      <c r="E32" s="45" t="s">
        <v>42</v>
      </c>
      <c r="F32" s="45"/>
      <c r="G32" s="45">
        <v>8.9450000000000003</v>
      </c>
      <c r="H32" s="45">
        <v>41000</v>
      </c>
      <c r="I32" s="46">
        <f t="shared" si="0"/>
        <v>366745</v>
      </c>
    </row>
    <row r="33" spans="4:9" ht="18.75" x14ac:dyDescent="0.25">
      <c r="D33" s="44">
        <v>45264</v>
      </c>
      <c r="E33" s="45" t="s">
        <v>42</v>
      </c>
      <c r="F33" s="45"/>
      <c r="G33" s="45">
        <v>5.1150000000000002</v>
      </c>
      <c r="H33" s="45">
        <v>41000</v>
      </c>
      <c r="I33" s="46">
        <f t="shared" si="0"/>
        <v>209715</v>
      </c>
    </row>
    <row r="34" spans="4:9" ht="18.75" x14ac:dyDescent="0.25">
      <c r="D34" s="44">
        <v>45264</v>
      </c>
      <c r="E34" s="45" t="s">
        <v>42</v>
      </c>
      <c r="F34" s="45"/>
      <c r="G34" s="45">
        <v>1.915</v>
      </c>
      <c r="H34" s="45">
        <v>41000</v>
      </c>
      <c r="I34" s="46">
        <f t="shared" si="0"/>
        <v>78515</v>
      </c>
    </row>
    <row r="35" spans="4:9" ht="18.75" x14ac:dyDescent="0.25">
      <c r="D35" s="45" t="s">
        <v>54</v>
      </c>
      <c r="E35" s="45" t="s">
        <v>42</v>
      </c>
      <c r="F35" s="45"/>
      <c r="G35" s="45">
        <v>6.26</v>
      </c>
      <c r="H35" s="45">
        <v>41000</v>
      </c>
      <c r="I35" s="46">
        <f t="shared" si="0"/>
        <v>256660</v>
      </c>
    </row>
    <row r="36" spans="4:9" ht="18.75" x14ac:dyDescent="0.25">
      <c r="D36" s="45" t="s">
        <v>55</v>
      </c>
      <c r="E36" s="45" t="s">
        <v>42</v>
      </c>
      <c r="F36" s="45"/>
      <c r="G36" s="45">
        <v>6.15</v>
      </c>
      <c r="H36" s="45">
        <v>41000</v>
      </c>
      <c r="I36" s="46">
        <f t="shared" si="0"/>
        <v>252150.00000000003</v>
      </c>
    </row>
    <row r="37" spans="4:9" ht="18.75" x14ac:dyDescent="0.25">
      <c r="D37" s="45" t="s">
        <v>56</v>
      </c>
      <c r="E37" s="45" t="s">
        <v>42</v>
      </c>
      <c r="F37" s="45"/>
      <c r="G37" s="45">
        <v>8.9450000000000003</v>
      </c>
      <c r="H37" s="45">
        <v>41000</v>
      </c>
      <c r="I37" s="46">
        <f t="shared" si="0"/>
        <v>366745</v>
      </c>
    </row>
    <row r="38" spans="4:9" ht="18.75" x14ac:dyDescent="0.25">
      <c r="D38" s="45" t="s">
        <v>57</v>
      </c>
      <c r="E38" s="45" t="s">
        <v>37</v>
      </c>
      <c r="F38" s="45" t="s">
        <v>40</v>
      </c>
      <c r="G38" s="45">
        <v>2.5150000000000001</v>
      </c>
      <c r="H38" s="45">
        <v>41000</v>
      </c>
      <c r="I38" s="46">
        <f t="shared" si="0"/>
        <v>103115</v>
      </c>
    </row>
    <row r="39" spans="4:9" ht="18.75" x14ac:dyDescent="0.25">
      <c r="D39" s="45" t="s">
        <v>58</v>
      </c>
      <c r="E39" s="45" t="s">
        <v>37</v>
      </c>
      <c r="F39" s="45" t="s">
        <v>40</v>
      </c>
      <c r="G39" s="45">
        <v>2.085</v>
      </c>
      <c r="H39" s="45">
        <v>41000</v>
      </c>
      <c r="I39" s="46">
        <f t="shared" si="0"/>
        <v>85485</v>
      </c>
    </row>
    <row r="40" spans="4:9" ht="18.75" x14ac:dyDescent="0.25">
      <c r="D40" s="45" t="s">
        <v>58</v>
      </c>
      <c r="E40" s="45" t="s">
        <v>37</v>
      </c>
      <c r="F40" s="45" t="s">
        <v>40</v>
      </c>
      <c r="G40" s="45">
        <v>2.0449999999999999</v>
      </c>
      <c r="H40" s="45">
        <v>41000</v>
      </c>
      <c r="I40" s="46">
        <f t="shared" si="0"/>
        <v>83845</v>
      </c>
    </row>
    <row r="41" spans="4:9" ht="18.75" x14ac:dyDescent="0.25">
      <c r="D41" s="45" t="s">
        <v>58</v>
      </c>
      <c r="E41" s="45" t="s">
        <v>42</v>
      </c>
      <c r="F41" s="45"/>
      <c r="G41" s="45">
        <v>5.8949999999999996</v>
      </c>
      <c r="H41" s="45">
        <v>41000</v>
      </c>
      <c r="I41" s="46">
        <f t="shared" si="0"/>
        <v>241694.99999999997</v>
      </c>
    </row>
    <row r="42" spans="4:9" ht="18.75" x14ac:dyDescent="0.25">
      <c r="D42" s="45" t="s">
        <v>59</v>
      </c>
      <c r="E42" s="45" t="s">
        <v>42</v>
      </c>
      <c r="F42" s="45"/>
      <c r="G42" s="45">
        <v>6.8849999999999998</v>
      </c>
      <c r="H42" s="45">
        <v>41000</v>
      </c>
      <c r="I42" s="46">
        <f t="shared" si="0"/>
        <v>282285</v>
      </c>
    </row>
    <row r="43" spans="4:9" ht="18.75" x14ac:dyDescent="0.25">
      <c r="D43" s="45" t="s">
        <v>60</v>
      </c>
      <c r="E43" s="45" t="s">
        <v>42</v>
      </c>
      <c r="F43" s="45"/>
      <c r="G43" s="45">
        <v>6.4950000000000001</v>
      </c>
      <c r="H43" s="45">
        <v>41000</v>
      </c>
      <c r="I43" s="46">
        <f t="shared" si="0"/>
        <v>266295</v>
      </c>
    </row>
    <row r="44" spans="4:9" ht="18.75" x14ac:dyDescent="0.25">
      <c r="D44" s="44">
        <v>44931</v>
      </c>
      <c r="E44" s="45" t="s">
        <v>42</v>
      </c>
      <c r="F44" s="45"/>
      <c r="G44" s="45">
        <v>9.2750000000000004</v>
      </c>
      <c r="H44" s="45">
        <v>41000</v>
      </c>
      <c r="I44" s="46">
        <f t="shared" si="0"/>
        <v>380275</v>
      </c>
    </row>
    <row r="45" spans="4:9" ht="18.75" x14ac:dyDescent="0.25">
      <c r="D45" s="44">
        <v>44931</v>
      </c>
      <c r="E45" s="45" t="s">
        <v>42</v>
      </c>
      <c r="F45" s="45"/>
      <c r="G45" s="45">
        <v>1.01</v>
      </c>
      <c r="H45" s="45">
        <v>41000</v>
      </c>
      <c r="I45" s="46">
        <f t="shared" si="0"/>
        <v>41410</v>
      </c>
    </row>
    <row r="46" spans="4:9" ht="18.75" x14ac:dyDescent="0.25">
      <c r="D46" s="44">
        <v>44962</v>
      </c>
      <c r="E46" s="45" t="s">
        <v>37</v>
      </c>
      <c r="F46" s="45" t="s">
        <v>40</v>
      </c>
      <c r="G46" s="45">
        <v>4.79</v>
      </c>
      <c r="H46" s="45">
        <v>42000</v>
      </c>
      <c r="I46" s="46">
        <f t="shared" si="0"/>
        <v>201180</v>
      </c>
    </row>
    <row r="47" spans="4:9" ht="18.75" x14ac:dyDescent="0.25">
      <c r="D47" s="44">
        <v>44962</v>
      </c>
      <c r="E47" s="45" t="s">
        <v>37</v>
      </c>
      <c r="F47" s="45" t="s">
        <v>52</v>
      </c>
      <c r="G47" s="45">
        <v>6.3650000000000002</v>
      </c>
      <c r="H47" s="45">
        <v>42000</v>
      </c>
      <c r="I47" s="46">
        <f t="shared" si="0"/>
        <v>267330</v>
      </c>
    </row>
    <row r="48" spans="4:9" ht="18.75" x14ac:dyDescent="0.25">
      <c r="D48" s="44">
        <v>45112</v>
      </c>
      <c r="E48" s="45" t="s">
        <v>42</v>
      </c>
      <c r="F48" s="45"/>
      <c r="G48" s="45">
        <v>6.3949999999999996</v>
      </c>
      <c r="H48" s="45">
        <v>41000</v>
      </c>
      <c r="I48" s="46">
        <f t="shared" si="0"/>
        <v>262195</v>
      </c>
    </row>
    <row r="49" spans="4:9" ht="18.75" x14ac:dyDescent="0.25">
      <c r="D49" s="44">
        <v>45143</v>
      </c>
      <c r="E49" s="45" t="s">
        <v>37</v>
      </c>
      <c r="F49" s="45" t="s">
        <v>40</v>
      </c>
      <c r="G49" s="45">
        <v>4.8899999999999997</v>
      </c>
      <c r="H49" s="45">
        <v>41000</v>
      </c>
      <c r="I49" s="46">
        <f t="shared" si="0"/>
        <v>200490</v>
      </c>
    </row>
    <row r="50" spans="4:9" ht="18.75" x14ac:dyDescent="0.25">
      <c r="D50" s="44">
        <v>45143</v>
      </c>
      <c r="E50" s="45" t="s">
        <v>42</v>
      </c>
      <c r="F50" s="45"/>
      <c r="G50" s="45">
        <v>5.0549999999999997</v>
      </c>
      <c r="H50" s="45">
        <v>41000</v>
      </c>
      <c r="I50" s="46">
        <f t="shared" si="0"/>
        <v>207255</v>
      </c>
    </row>
    <row r="51" spans="4:9" ht="18.75" x14ac:dyDescent="0.25">
      <c r="D51" s="44">
        <v>45204</v>
      </c>
      <c r="E51" s="45" t="s">
        <v>61</v>
      </c>
      <c r="F51" s="45"/>
      <c r="G51" s="45">
        <v>5.82</v>
      </c>
      <c r="H51" s="45">
        <v>41000</v>
      </c>
      <c r="I51" s="46">
        <f t="shared" si="0"/>
        <v>238620</v>
      </c>
    </row>
    <row r="52" spans="4:9" ht="18.75" x14ac:dyDescent="0.25">
      <c r="D52" s="44">
        <v>45235</v>
      </c>
      <c r="E52" s="45" t="s">
        <v>61</v>
      </c>
      <c r="F52" s="45"/>
      <c r="G52" s="45">
        <v>5.8650000000000002</v>
      </c>
      <c r="H52" s="45">
        <v>41000</v>
      </c>
      <c r="I52" s="46">
        <f t="shared" si="0"/>
        <v>240465</v>
      </c>
    </row>
    <row r="53" spans="4:9" ht="18.75" x14ac:dyDescent="0.25">
      <c r="D53" s="44">
        <v>45265</v>
      </c>
      <c r="E53" s="45" t="s">
        <v>61</v>
      </c>
      <c r="F53" s="45"/>
      <c r="G53" s="45">
        <v>1.3049999999999999</v>
      </c>
      <c r="H53" s="45">
        <v>41000</v>
      </c>
      <c r="I53" s="46">
        <f t="shared" si="0"/>
        <v>53505</v>
      </c>
    </row>
    <row r="54" spans="4:9" ht="18.75" x14ac:dyDescent="0.25">
      <c r="D54" s="45" t="s">
        <v>62</v>
      </c>
      <c r="E54" s="45" t="s">
        <v>61</v>
      </c>
      <c r="F54" s="45"/>
      <c r="G54" s="45">
        <v>1.03</v>
      </c>
      <c r="H54" s="45">
        <v>41000</v>
      </c>
      <c r="I54" s="46">
        <f t="shared" si="0"/>
        <v>42230</v>
      </c>
    </row>
    <row r="55" spans="4:9" ht="18.75" x14ac:dyDescent="0.25">
      <c r="D55" s="45" t="s">
        <v>63</v>
      </c>
      <c r="E55" s="45" t="s">
        <v>61</v>
      </c>
      <c r="F55" s="45"/>
      <c r="G55" s="45">
        <v>2.1150000000000002</v>
      </c>
      <c r="H55" s="45">
        <v>40250</v>
      </c>
      <c r="I55" s="46">
        <f t="shared" si="0"/>
        <v>85128.750000000015</v>
      </c>
    </row>
    <row r="56" spans="4:9" ht="18.75" x14ac:dyDescent="0.25">
      <c r="D56" s="45" t="s">
        <v>63</v>
      </c>
      <c r="E56" s="45" t="s">
        <v>61</v>
      </c>
      <c r="F56" s="45"/>
      <c r="G56" s="45">
        <v>3.8650000000000002</v>
      </c>
      <c r="H56" s="45">
        <v>40250</v>
      </c>
      <c r="I56" s="46">
        <f t="shared" si="0"/>
        <v>155566.25</v>
      </c>
    </row>
    <row r="57" spans="4:9" ht="18.75" x14ac:dyDescent="0.25">
      <c r="D57" s="45" t="s">
        <v>64</v>
      </c>
      <c r="E57" s="45" t="s">
        <v>61</v>
      </c>
      <c r="F57" s="45"/>
      <c r="G57" s="45">
        <v>1.925</v>
      </c>
      <c r="H57" s="45">
        <v>40250</v>
      </c>
      <c r="I57" s="46">
        <f t="shared" si="0"/>
        <v>77481.25</v>
      </c>
    </row>
    <row r="58" spans="4:9" ht="18.75" x14ac:dyDescent="0.25">
      <c r="D58" s="45" t="s">
        <v>64</v>
      </c>
      <c r="E58" s="45" t="s">
        <v>61</v>
      </c>
      <c r="F58" s="45"/>
      <c r="G58" s="45">
        <v>6.3650000000000002</v>
      </c>
      <c r="H58" s="45">
        <v>40250</v>
      </c>
      <c r="I58" s="46">
        <f t="shared" si="0"/>
        <v>256191.25</v>
      </c>
    </row>
    <row r="59" spans="4:9" ht="18.75" x14ac:dyDescent="0.25">
      <c r="D59" s="45" t="s">
        <v>65</v>
      </c>
      <c r="E59" s="45" t="s">
        <v>37</v>
      </c>
      <c r="F59" s="45" t="s">
        <v>40</v>
      </c>
      <c r="G59" s="45">
        <v>5.6550000000000002</v>
      </c>
      <c r="H59" s="45">
        <v>39000</v>
      </c>
      <c r="I59" s="46">
        <f t="shared" si="0"/>
        <v>220545</v>
      </c>
    </row>
    <row r="60" spans="4:9" ht="18.75" x14ac:dyDescent="0.25">
      <c r="D60" s="45" t="s">
        <v>66</v>
      </c>
      <c r="E60" s="45" t="s">
        <v>61</v>
      </c>
      <c r="F60" s="45"/>
      <c r="G60" s="45">
        <v>5.8949999999999996</v>
      </c>
      <c r="H60" s="45">
        <v>39000</v>
      </c>
      <c r="I60" s="46">
        <f t="shared" si="0"/>
        <v>229904.99999999997</v>
      </c>
    </row>
    <row r="61" spans="4:9" ht="18.75" x14ac:dyDescent="0.25">
      <c r="D61" s="45" t="s">
        <v>66</v>
      </c>
      <c r="E61" s="45" t="s">
        <v>61</v>
      </c>
      <c r="F61" s="45"/>
      <c r="G61" s="45">
        <v>7.9249999999999998</v>
      </c>
      <c r="H61" s="45">
        <v>39000</v>
      </c>
      <c r="I61" s="46">
        <f t="shared" si="0"/>
        <v>309075</v>
      </c>
    </row>
    <row r="62" spans="4:9" ht="18.75" x14ac:dyDescent="0.25">
      <c r="D62" s="45" t="s">
        <v>67</v>
      </c>
      <c r="E62" s="45" t="s">
        <v>61</v>
      </c>
      <c r="F62" s="45"/>
      <c r="G62" s="45">
        <v>1.9550000000000001</v>
      </c>
      <c r="H62" s="45">
        <v>39000</v>
      </c>
      <c r="I62" s="46">
        <f t="shared" si="0"/>
        <v>76245</v>
      </c>
    </row>
    <row r="63" spans="4:9" ht="18.75" x14ac:dyDescent="0.25">
      <c r="D63" s="45" t="s">
        <v>68</v>
      </c>
      <c r="E63" s="45" t="s">
        <v>37</v>
      </c>
      <c r="F63" s="45" t="s">
        <v>40</v>
      </c>
      <c r="G63" s="45">
        <v>5.9950000000000001</v>
      </c>
      <c r="H63" s="45">
        <v>39000</v>
      </c>
      <c r="I63" s="46">
        <f t="shared" si="0"/>
        <v>233805</v>
      </c>
    </row>
    <row r="64" spans="4:9" ht="18.75" x14ac:dyDescent="0.25">
      <c r="D64" s="45" t="s">
        <v>69</v>
      </c>
      <c r="E64" s="45" t="s">
        <v>37</v>
      </c>
      <c r="F64" s="45" t="s">
        <v>70</v>
      </c>
      <c r="G64" s="45">
        <v>41.53</v>
      </c>
      <c r="H64" s="45">
        <v>39200</v>
      </c>
      <c r="I64" s="46">
        <f t="shared" si="0"/>
        <v>1627976</v>
      </c>
    </row>
    <row r="65" spans="4:11" ht="18.75" x14ac:dyDescent="0.25">
      <c r="D65" s="45" t="s">
        <v>71</v>
      </c>
      <c r="E65" s="45" t="s">
        <v>61</v>
      </c>
      <c r="F65" s="45"/>
      <c r="G65" s="45">
        <v>3.2050000000000001</v>
      </c>
      <c r="H65" s="45">
        <v>40250</v>
      </c>
      <c r="I65" s="46">
        <f t="shared" si="0"/>
        <v>129001.25</v>
      </c>
    </row>
    <row r="66" spans="4:11" ht="18.75" x14ac:dyDescent="0.25">
      <c r="D66" s="45" t="s">
        <v>71</v>
      </c>
      <c r="E66" s="45" t="s">
        <v>37</v>
      </c>
      <c r="F66" s="45" t="s">
        <v>40</v>
      </c>
      <c r="G66" s="45">
        <v>0.75</v>
      </c>
      <c r="H66" s="45">
        <v>40000</v>
      </c>
      <c r="I66" s="46">
        <f t="shared" si="0"/>
        <v>30000</v>
      </c>
    </row>
    <row r="67" spans="4:11" ht="18.75" x14ac:dyDescent="0.25">
      <c r="D67" s="45" t="s">
        <v>71</v>
      </c>
      <c r="E67" s="45" t="s">
        <v>37</v>
      </c>
      <c r="F67" s="45" t="s">
        <v>40</v>
      </c>
      <c r="G67" s="45">
        <v>0.56000000000000005</v>
      </c>
      <c r="H67" s="45">
        <v>39000</v>
      </c>
      <c r="I67" s="46">
        <f t="shared" si="0"/>
        <v>21840.000000000004</v>
      </c>
    </row>
    <row r="68" spans="4:11" ht="18.75" x14ac:dyDescent="0.25">
      <c r="D68" s="44">
        <v>44991</v>
      </c>
      <c r="E68" s="45" t="s">
        <v>61</v>
      </c>
      <c r="F68" s="45"/>
      <c r="G68" s="45">
        <v>0.96</v>
      </c>
      <c r="H68" s="45">
        <v>39000</v>
      </c>
      <c r="I68" s="46">
        <f t="shared" si="0"/>
        <v>37440</v>
      </c>
    </row>
    <row r="69" spans="4:11" ht="18.75" x14ac:dyDescent="0.25">
      <c r="D69" s="44">
        <v>45052</v>
      </c>
      <c r="E69" s="45" t="s">
        <v>37</v>
      </c>
      <c r="F69" s="45" t="s">
        <v>40</v>
      </c>
      <c r="G69" s="45">
        <v>1</v>
      </c>
      <c r="H69" s="45">
        <v>40000</v>
      </c>
      <c r="I69" s="46">
        <f t="shared" si="0"/>
        <v>40000</v>
      </c>
    </row>
    <row r="70" spans="4:11" ht="18.75" x14ac:dyDescent="0.25">
      <c r="D70" s="44">
        <v>45052</v>
      </c>
      <c r="E70" s="45" t="s">
        <v>37</v>
      </c>
      <c r="F70" s="45" t="s">
        <v>40</v>
      </c>
      <c r="G70" s="45">
        <v>2.41</v>
      </c>
      <c r="H70" s="45">
        <v>39000</v>
      </c>
      <c r="I70" s="46">
        <f t="shared" ref="I70:I134" si="1">G70*H70</f>
        <v>93990</v>
      </c>
    </row>
    <row r="71" spans="4:11" ht="18.75" x14ac:dyDescent="0.25">
      <c r="D71" s="47">
        <v>45113</v>
      </c>
      <c r="E71" s="48" t="s">
        <v>37</v>
      </c>
      <c r="F71" s="48" t="s">
        <v>52</v>
      </c>
      <c r="G71" s="48">
        <v>5.91</v>
      </c>
      <c r="H71" s="48">
        <v>39000</v>
      </c>
      <c r="I71" s="49">
        <f t="shared" si="1"/>
        <v>230490</v>
      </c>
      <c r="J71">
        <v>230490</v>
      </c>
      <c r="K71" s="38">
        <f>I71-J71</f>
        <v>0</v>
      </c>
    </row>
    <row r="72" spans="4:11" ht="18.75" x14ac:dyDescent="0.25">
      <c r="D72" s="44">
        <v>45205</v>
      </c>
      <c r="E72" s="45" t="s">
        <v>37</v>
      </c>
      <c r="F72" s="45" t="s">
        <v>52</v>
      </c>
      <c r="G72" s="45">
        <v>3.91</v>
      </c>
      <c r="H72" s="45">
        <v>39000</v>
      </c>
      <c r="I72" s="46">
        <f t="shared" si="1"/>
        <v>152490</v>
      </c>
    </row>
    <row r="73" spans="4:11" ht="18.75" x14ac:dyDescent="0.25">
      <c r="D73" s="47">
        <v>45205</v>
      </c>
      <c r="E73" s="48" t="s">
        <v>37</v>
      </c>
      <c r="F73" s="48" t="s">
        <v>40</v>
      </c>
      <c r="G73" s="48">
        <v>6.78</v>
      </c>
      <c r="H73" s="48">
        <v>39000</v>
      </c>
      <c r="I73" s="49">
        <f t="shared" si="1"/>
        <v>264420</v>
      </c>
      <c r="J73">
        <v>264420</v>
      </c>
      <c r="K73" s="38">
        <f>I73-J73</f>
        <v>0</v>
      </c>
    </row>
    <row r="74" spans="4:11" ht="18.75" x14ac:dyDescent="0.25">
      <c r="D74" s="44">
        <v>45266</v>
      </c>
      <c r="E74" s="45" t="s">
        <v>37</v>
      </c>
      <c r="F74" s="45" t="s">
        <v>72</v>
      </c>
      <c r="G74" s="45">
        <v>7.02</v>
      </c>
      <c r="H74" s="45">
        <v>37000</v>
      </c>
      <c r="I74" s="46">
        <f t="shared" si="1"/>
        <v>259739.99999999997</v>
      </c>
    </row>
    <row r="75" spans="4:11" ht="18.75" x14ac:dyDescent="0.25">
      <c r="D75" s="45" t="s">
        <v>73</v>
      </c>
      <c r="E75" s="45" t="s">
        <v>37</v>
      </c>
      <c r="F75" s="45" t="s">
        <v>40</v>
      </c>
      <c r="G75" s="45">
        <v>3.98</v>
      </c>
      <c r="H75" s="45">
        <v>39500</v>
      </c>
      <c r="I75" s="46">
        <f t="shared" si="1"/>
        <v>157210</v>
      </c>
    </row>
    <row r="76" spans="4:11" ht="18.75" x14ac:dyDescent="0.25">
      <c r="D76" s="45" t="s">
        <v>74</v>
      </c>
      <c r="E76" s="45" t="s">
        <v>61</v>
      </c>
      <c r="F76" s="45"/>
      <c r="G76" s="45">
        <v>0.76500000000000001</v>
      </c>
      <c r="H76" s="45">
        <v>39500</v>
      </c>
      <c r="I76" s="46">
        <f t="shared" si="1"/>
        <v>30217.5</v>
      </c>
    </row>
    <row r="77" spans="4:11" ht="18.75" x14ac:dyDescent="0.25">
      <c r="D77" s="45" t="s">
        <v>75</v>
      </c>
      <c r="E77" s="45" t="s">
        <v>61</v>
      </c>
      <c r="F77" s="45"/>
      <c r="G77" s="45">
        <v>0.185</v>
      </c>
      <c r="H77" s="45">
        <v>39500</v>
      </c>
      <c r="I77" s="46">
        <f t="shared" si="1"/>
        <v>7307.5</v>
      </c>
    </row>
    <row r="78" spans="4:11" ht="18.75" x14ac:dyDescent="0.25">
      <c r="D78" s="45" t="s">
        <v>120</v>
      </c>
      <c r="E78" s="45" t="s">
        <v>121</v>
      </c>
      <c r="F78" s="45"/>
      <c r="G78" s="45"/>
      <c r="H78" s="45"/>
      <c r="I78" s="46">
        <v>1369</v>
      </c>
    </row>
    <row r="79" spans="4:11" ht="18.75" x14ac:dyDescent="0.25">
      <c r="D79" s="44">
        <v>44964</v>
      </c>
      <c r="E79" s="45" t="s">
        <v>37</v>
      </c>
      <c r="F79" s="45" t="s">
        <v>40</v>
      </c>
      <c r="G79" s="45">
        <v>6.61</v>
      </c>
      <c r="H79" s="45">
        <v>39000</v>
      </c>
      <c r="I79" s="46">
        <f t="shared" si="1"/>
        <v>257790</v>
      </c>
    </row>
    <row r="80" spans="4:11" ht="18.75" x14ac:dyDescent="0.25">
      <c r="D80" s="44">
        <v>45176</v>
      </c>
      <c r="E80" s="45" t="s">
        <v>37</v>
      </c>
      <c r="F80" s="45" t="s">
        <v>40</v>
      </c>
      <c r="G80" s="45">
        <v>5.085</v>
      </c>
      <c r="H80" s="45">
        <v>38000</v>
      </c>
      <c r="I80" s="46">
        <f t="shared" si="1"/>
        <v>193230</v>
      </c>
    </row>
    <row r="81" spans="4:9" ht="18.75" x14ac:dyDescent="0.25">
      <c r="D81" s="45" t="s">
        <v>76</v>
      </c>
      <c r="E81" s="45" t="s">
        <v>37</v>
      </c>
      <c r="F81" s="45" t="s">
        <v>40</v>
      </c>
      <c r="G81" s="45">
        <v>3.9550000000000001</v>
      </c>
      <c r="H81" s="45">
        <v>35000</v>
      </c>
      <c r="I81" s="46">
        <f t="shared" si="1"/>
        <v>138425</v>
      </c>
    </row>
    <row r="82" spans="4:9" ht="18.75" x14ac:dyDescent="0.25">
      <c r="D82" s="44">
        <v>44934</v>
      </c>
      <c r="E82" s="45" t="s">
        <v>37</v>
      </c>
      <c r="F82" s="45" t="s">
        <v>40</v>
      </c>
      <c r="G82" s="45">
        <v>2.9750000000000001</v>
      </c>
      <c r="H82" s="45">
        <v>34000</v>
      </c>
      <c r="I82" s="46">
        <f t="shared" si="1"/>
        <v>101150</v>
      </c>
    </row>
    <row r="83" spans="4:9" ht="18.75" x14ac:dyDescent="0.25">
      <c r="D83" s="44">
        <v>45177</v>
      </c>
      <c r="E83" s="45" t="s">
        <v>61</v>
      </c>
      <c r="F83" s="45"/>
      <c r="G83" s="45">
        <v>66.42</v>
      </c>
      <c r="H83" s="45">
        <v>33300</v>
      </c>
      <c r="I83" s="46">
        <f t="shared" si="1"/>
        <v>2211786</v>
      </c>
    </row>
    <row r="84" spans="4:9" ht="18.75" x14ac:dyDescent="0.25">
      <c r="D84" s="44">
        <v>45207</v>
      </c>
      <c r="E84" s="45" t="s">
        <v>61</v>
      </c>
      <c r="F84" s="45"/>
      <c r="G84" s="45">
        <v>67.326700000000002</v>
      </c>
      <c r="H84" s="45">
        <v>33300</v>
      </c>
      <c r="I84" s="46">
        <f t="shared" si="1"/>
        <v>2241979.11</v>
      </c>
    </row>
    <row r="85" spans="4:9" ht="18.75" x14ac:dyDescent="0.25">
      <c r="D85" s="44">
        <v>45268</v>
      </c>
      <c r="E85" s="45" t="s">
        <v>37</v>
      </c>
      <c r="F85" s="45" t="s">
        <v>40</v>
      </c>
      <c r="G85" s="45">
        <v>1.94</v>
      </c>
      <c r="H85" s="45">
        <v>35000</v>
      </c>
      <c r="I85" s="46">
        <f t="shared" si="1"/>
        <v>67900</v>
      </c>
    </row>
    <row r="86" spans="4:9" ht="18.75" x14ac:dyDescent="0.25">
      <c r="D86" s="45" t="s">
        <v>77</v>
      </c>
      <c r="E86" s="45" t="s">
        <v>37</v>
      </c>
      <c r="F86" s="45" t="s">
        <v>40</v>
      </c>
      <c r="G86" s="45">
        <v>2.8450000000000002</v>
      </c>
      <c r="H86" s="45">
        <v>35500</v>
      </c>
      <c r="I86" s="46">
        <f t="shared" si="1"/>
        <v>100997.5</v>
      </c>
    </row>
    <row r="87" spans="4:9" ht="18.75" x14ac:dyDescent="0.25">
      <c r="D87" s="45" t="s">
        <v>78</v>
      </c>
      <c r="E87" s="45" t="s">
        <v>61</v>
      </c>
      <c r="F87" s="45"/>
      <c r="G87" s="45">
        <v>7.8250000000000002</v>
      </c>
      <c r="H87" s="45">
        <v>34000</v>
      </c>
      <c r="I87" s="46">
        <f t="shared" si="1"/>
        <v>266050</v>
      </c>
    </row>
    <row r="88" spans="4:9" ht="18.75" x14ac:dyDescent="0.25">
      <c r="D88" s="45" t="s">
        <v>78</v>
      </c>
      <c r="E88" s="45" t="s">
        <v>61</v>
      </c>
      <c r="F88" s="45"/>
      <c r="G88" s="45">
        <v>7.835</v>
      </c>
      <c r="H88" s="45">
        <v>34000</v>
      </c>
      <c r="I88" s="46">
        <f t="shared" si="1"/>
        <v>266390</v>
      </c>
    </row>
    <row r="89" spans="4:9" ht="18.75" x14ac:dyDescent="0.25">
      <c r="D89" s="45" t="s">
        <v>79</v>
      </c>
      <c r="E89" s="45" t="s">
        <v>37</v>
      </c>
      <c r="F89" s="45" t="s">
        <v>52</v>
      </c>
      <c r="G89" s="45">
        <v>4.21</v>
      </c>
      <c r="H89" s="45">
        <v>35200</v>
      </c>
      <c r="I89" s="46">
        <f t="shared" si="1"/>
        <v>148192</v>
      </c>
    </row>
    <row r="90" spans="4:9" ht="18.75" x14ac:dyDescent="0.25">
      <c r="D90" s="45" t="s">
        <v>80</v>
      </c>
      <c r="E90" s="45" t="s">
        <v>37</v>
      </c>
      <c r="F90" s="45" t="s">
        <v>52</v>
      </c>
      <c r="G90" s="45">
        <v>0.995</v>
      </c>
      <c r="H90" s="45">
        <v>35200</v>
      </c>
      <c r="I90" s="46">
        <f t="shared" si="1"/>
        <v>35024</v>
      </c>
    </row>
    <row r="91" spans="4:9" ht="18.75" x14ac:dyDescent="0.25">
      <c r="D91" s="45" t="s">
        <v>79</v>
      </c>
      <c r="E91" s="45" t="s">
        <v>81</v>
      </c>
      <c r="F91" s="45"/>
      <c r="G91" s="45">
        <v>53.26</v>
      </c>
      <c r="H91" s="45">
        <v>35200</v>
      </c>
      <c r="I91" s="46">
        <f t="shared" si="1"/>
        <v>1874752</v>
      </c>
    </row>
    <row r="92" spans="4:9" ht="18.75" x14ac:dyDescent="0.25">
      <c r="D92" s="45" t="s">
        <v>79</v>
      </c>
      <c r="E92" s="45" t="s">
        <v>81</v>
      </c>
      <c r="F92" s="45"/>
      <c r="G92" s="45">
        <v>6.16</v>
      </c>
      <c r="H92" s="45">
        <v>35200</v>
      </c>
      <c r="I92" s="46">
        <f t="shared" si="1"/>
        <v>216832</v>
      </c>
    </row>
    <row r="93" spans="4:9" ht="18.75" x14ac:dyDescent="0.25">
      <c r="D93" s="44">
        <v>45116</v>
      </c>
      <c r="E93" s="45" t="s">
        <v>81</v>
      </c>
      <c r="F93" s="45"/>
      <c r="G93" s="45">
        <v>6.2220000000000004</v>
      </c>
      <c r="H93" s="45">
        <v>35200</v>
      </c>
      <c r="I93" s="46">
        <f t="shared" si="1"/>
        <v>219014.40000000002</v>
      </c>
    </row>
    <row r="94" spans="4:9" ht="18.75" x14ac:dyDescent="0.25">
      <c r="D94" s="44">
        <v>45178</v>
      </c>
      <c r="E94" s="45" t="s">
        <v>61</v>
      </c>
      <c r="F94" s="45"/>
      <c r="G94" s="45">
        <v>3.86</v>
      </c>
      <c r="H94" s="45">
        <v>34000</v>
      </c>
      <c r="I94" s="46">
        <f t="shared" si="1"/>
        <v>131240</v>
      </c>
    </row>
    <row r="95" spans="4:9" ht="18.75" x14ac:dyDescent="0.25">
      <c r="D95" s="45" t="s">
        <v>82</v>
      </c>
      <c r="E95" s="45" t="s">
        <v>37</v>
      </c>
      <c r="F95" s="45" t="s">
        <v>52</v>
      </c>
      <c r="G95" s="45">
        <v>1.7250000000000001</v>
      </c>
      <c r="H95" s="45">
        <v>34000</v>
      </c>
      <c r="I95" s="46">
        <f t="shared" si="1"/>
        <v>58650</v>
      </c>
    </row>
    <row r="96" spans="4:9" ht="18.75" x14ac:dyDescent="0.25">
      <c r="D96" s="45" t="s">
        <v>83</v>
      </c>
      <c r="E96" s="45" t="s">
        <v>84</v>
      </c>
      <c r="F96" s="45"/>
      <c r="G96" s="45">
        <v>3.165</v>
      </c>
      <c r="H96" s="45">
        <v>34000</v>
      </c>
      <c r="I96" s="46">
        <f t="shared" si="1"/>
        <v>107610</v>
      </c>
    </row>
    <row r="97" spans="4:11" ht="18.75" x14ac:dyDescent="0.25">
      <c r="D97" s="45" t="s">
        <v>85</v>
      </c>
      <c r="E97" s="45" t="s">
        <v>61</v>
      </c>
      <c r="F97" s="45"/>
      <c r="G97" s="45">
        <v>3.07</v>
      </c>
      <c r="H97" s="45">
        <v>34000</v>
      </c>
      <c r="I97" s="46">
        <f t="shared" si="1"/>
        <v>104380</v>
      </c>
    </row>
    <row r="98" spans="4:11" ht="18.75" x14ac:dyDescent="0.25">
      <c r="D98" s="45" t="s">
        <v>86</v>
      </c>
      <c r="E98" s="45" t="s">
        <v>61</v>
      </c>
      <c r="F98" s="45"/>
      <c r="G98" s="45">
        <v>52.58</v>
      </c>
      <c r="H98" s="45">
        <v>35000</v>
      </c>
      <c r="I98" s="46">
        <f t="shared" si="1"/>
        <v>1840300</v>
      </c>
    </row>
    <row r="99" spans="4:11" ht="18.75" x14ac:dyDescent="0.25">
      <c r="D99" s="45" t="s">
        <v>87</v>
      </c>
      <c r="E99" s="45" t="s">
        <v>37</v>
      </c>
      <c r="F99" s="45" t="s">
        <v>52</v>
      </c>
      <c r="G99" s="45">
        <v>7.125</v>
      </c>
      <c r="H99" s="45">
        <v>34000</v>
      </c>
      <c r="I99" s="46">
        <f t="shared" si="1"/>
        <v>242250</v>
      </c>
    </row>
    <row r="100" spans="4:11" ht="18.75" x14ac:dyDescent="0.25">
      <c r="D100" s="44">
        <v>45056</v>
      </c>
      <c r="E100" s="45" t="s">
        <v>37</v>
      </c>
      <c r="F100" s="45" t="s">
        <v>52</v>
      </c>
      <c r="G100" s="45">
        <v>4.2699999999999996</v>
      </c>
      <c r="H100" s="45">
        <v>34000</v>
      </c>
      <c r="I100" s="46">
        <f t="shared" si="1"/>
        <v>145180</v>
      </c>
    </row>
    <row r="101" spans="4:11" ht="18.75" x14ac:dyDescent="0.25">
      <c r="D101" s="44">
        <v>45117</v>
      </c>
      <c r="E101" s="45" t="s">
        <v>61</v>
      </c>
      <c r="F101" s="45"/>
      <c r="G101" s="45">
        <v>3.9049999999999998</v>
      </c>
      <c r="H101" s="45">
        <v>34000</v>
      </c>
      <c r="I101" s="46">
        <f t="shared" si="1"/>
        <v>132770</v>
      </c>
    </row>
    <row r="102" spans="4:11" ht="18.75" x14ac:dyDescent="0.25">
      <c r="D102" s="44">
        <v>45117</v>
      </c>
      <c r="E102" s="45" t="s">
        <v>88</v>
      </c>
      <c r="F102" s="45" t="s">
        <v>89</v>
      </c>
      <c r="G102" s="45">
        <v>6.69</v>
      </c>
      <c r="H102" s="45">
        <v>34000</v>
      </c>
      <c r="I102" s="46">
        <f t="shared" si="1"/>
        <v>227460</v>
      </c>
    </row>
    <row r="103" spans="4:11" ht="18.75" x14ac:dyDescent="0.25">
      <c r="D103" s="44">
        <v>45117</v>
      </c>
      <c r="E103" s="45" t="s">
        <v>88</v>
      </c>
      <c r="F103" s="45" t="s">
        <v>89</v>
      </c>
      <c r="G103" s="45">
        <v>1.56</v>
      </c>
      <c r="H103" s="45">
        <v>34000</v>
      </c>
      <c r="I103" s="46">
        <f t="shared" si="1"/>
        <v>53040</v>
      </c>
    </row>
    <row r="104" spans="4:11" ht="18.75" x14ac:dyDescent="0.25">
      <c r="D104" s="44">
        <v>45148</v>
      </c>
      <c r="E104" s="45" t="s">
        <v>37</v>
      </c>
      <c r="F104" s="45"/>
      <c r="G104" s="45">
        <v>1.085</v>
      </c>
      <c r="H104" s="45">
        <v>34000</v>
      </c>
      <c r="I104" s="46">
        <f t="shared" si="1"/>
        <v>36890</v>
      </c>
    </row>
    <row r="105" spans="4:11" ht="18.75" x14ac:dyDescent="0.25">
      <c r="D105" s="44">
        <v>45179</v>
      </c>
      <c r="E105" s="45" t="s">
        <v>88</v>
      </c>
      <c r="F105" s="45" t="s">
        <v>89</v>
      </c>
      <c r="G105" s="45">
        <v>4.6550000000000002</v>
      </c>
      <c r="H105" s="45">
        <v>34000</v>
      </c>
      <c r="I105" s="46">
        <f t="shared" si="1"/>
        <v>158270</v>
      </c>
    </row>
    <row r="106" spans="4:11" ht="18.75" x14ac:dyDescent="0.25">
      <c r="D106" s="44">
        <v>45209</v>
      </c>
      <c r="E106" s="45" t="s">
        <v>88</v>
      </c>
      <c r="F106" s="45" t="s">
        <v>89</v>
      </c>
      <c r="G106" s="45">
        <v>2.0649999999999999</v>
      </c>
      <c r="H106" s="45">
        <v>34000</v>
      </c>
      <c r="I106" s="46">
        <f t="shared" si="1"/>
        <v>70210</v>
      </c>
    </row>
    <row r="107" spans="4:11" ht="18.75" x14ac:dyDescent="0.25">
      <c r="D107" s="44">
        <v>45209</v>
      </c>
      <c r="E107" s="45" t="s">
        <v>88</v>
      </c>
      <c r="F107" s="45" t="s">
        <v>89</v>
      </c>
      <c r="G107" s="45">
        <v>4.46</v>
      </c>
      <c r="H107" s="45">
        <v>34000</v>
      </c>
      <c r="I107" s="46">
        <f t="shared" si="1"/>
        <v>151640</v>
      </c>
    </row>
    <row r="108" spans="4:11" ht="18.75" x14ac:dyDescent="0.25">
      <c r="D108" s="44">
        <v>45240</v>
      </c>
      <c r="E108" s="45" t="s">
        <v>88</v>
      </c>
      <c r="F108" s="45" t="s">
        <v>89</v>
      </c>
      <c r="G108" s="45">
        <v>2.5649999999999999</v>
      </c>
      <c r="H108" s="45">
        <v>34500</v>
      </c>
      <c r="I108" s="46">
        <f t="shared" si="1"/>
        <v>88492.5</v>
      </c>
    </row>
    <row r="109" spans="4:11" ht="18.75" x14ac:dyDescent="0.25">
      <c r="D109" s="45" t="s">
        <v>90</v>
      </c>
      <c r="E109" s="45" t="s">
        <v>84</v>
      </c>
      <c r="F109" s="45"/>
      <c r="G109" s="45">
        <v>3.02</v>
      </c>
      <c r="H109" s="45">
        <v>34000</v>
      </c>
      <c r="I109" s="46">
        <f t="shared" si="1"/>
        <v>102680</v>
      </c>
    </row>
    <row r="110" spans="4:11" ht="18.75" x14ac:dyDescent="0.25">
      <c r="D110" s="45" t="s">
        <v>90</v>
      </c>
      <c r="E110" s="45" t="s">
        <v>84</v>
      </c>
      <c r="F110" s="45"/>
      <c r="G110" s="45">
        <v>1.01</v>
      </c>
      <c r="H110" s="45">
        <v>34000</v>
      </c>
      <c r="I110" s="46">
        <f t="shared" si="1"/>
        <v>34340</v>
      </c>
      <c r="K110" s="38"/>
    </row>
    <row r="111" spans="4:11" ht="18.75" x14ac:dyDescent="0.25">
      <c r="D111" s="48" t="s">
        <v>90</v>
      </c>
      <c r="E111" s="48" t="s">
        <v>84</v>
      </c>
      <c r="F111" s="48"/>
      <c r="G111" s="48">
        <v>3.2650000000000001</v>
      </c>
      <c r="H111" s="48">
        <v>36000</v>
      </c>
      <c r="I111" s="49">
        <f t="shared" si="1"/>
        <v>117540</v>
      </c>
      <c r="J111">
        <v>117540</v>
      </c>
      <c r="K111" s="38"/>
    </row>
    <row r="112" spans="4:11" ht="18.75" x14ac:dyDescent="0.25">
      <c r="D112" s="45" t="s">
        <v>91</v>
      </c>
      <c r="E112" s="45" t="s">
        <v>84</v>
      </c>
      <c r="F112" s="45"/>
      <c r="G112" s="45">
        <v>0.51</v>
      </c>
      <c r="H112" s="45">
        <v>38500</v>
      </c>
      <c r="I112" s="46">
        <f t="shared" si="1"/>
        <v>19635</v>
      </c>
    </row>
    <row r="113" spans="4:9" ht="18.75" x14ac:dyDescent="0.25">
      <c r="D113" s="45" t="s">
        <v>92</v>
      </c>
      <c r="E113" s="45" t="s">
        <v>93</v>
      </c>
      <c r="F113" s="45"/>
      <c r="G113" s="45">
        <v>9.8249999999999993</v>
      </c>
      <c r="H113" s="45">
        <v>42000</v>
      </c>
      <c r="I113" s="46">
        <f t="shared" si="1"/>
        <v>412649.99999999994</v>
      </c>
    </row>
    <row r="114" spans="4:9" ht="18.75" x14ac:dyDescent="0.25">
      <c r="D114" s="45" t="s">
        <v>94</v>
      </c>
      <c r="E114" s="45" t="s">
        <v>93</v>
      </c>
      <c r="F114" s="45"/>
      <c r="G114" s="45">
        <v>4.17</v>
      </c>
      <c r="H114" s="45">
        <v>42000</v>
      </c>
      <c r="I114" s="46">
        <f t="shared" si="1"/>
        <v>175140</v>
      </c>
    </row>
    <row r="115" spans="4:9" ht="18.75" x14ac:dyDescent="0.25">
      <c r="D115" s="45" t="s">
        <v>95</v>
      </c>
      <c r="E115" s="45" t="s">
        <v>93</v>
      </c>
      <c r="F115" s="45"/>
      <c r="G115" s="45">
        <v>7.79</v>
      </c>
      <c r="H115" s="45">
        <v>42000</v>
      </c>
      <c r="I115" s="46">
        <f t="shared" si="1"/>
        <v>327180</v>
      </c>
    </row>
    <row r="116" spans="4:9" ht="18.75" x14ac:dyDescent="0.25">
      <c r="D116" s="45" t="s">
        <v>96</v>
      </c>
      <c r="E116" s="45" t="s">
        <v>37</v>
      </c>
      <c r="F116" s="45" t="s">
        <v>52</v>
      </c>
      <c r="G116" s="45">
        <v>7.23</v>
      </c>
      <c r="H116" s="45">
        <v>42000</v>
      </c>
      <c r="I116" s="46">
        <f t="shared" si="1"/>
        <v>303660</v>
      </c>
    </row>
    <row r="117" spans="4:9" ht="18.75" x14ac:dyDescent="0.25">
      <c r="D117" s="45" t="s">
        <v>97</v>
      </c>
      <c r="E117" s="45" t="s">
        <v>93</v>
      </c>
      <c r="F117" s="45"/>
      <c r="G117" s="45">
        <v>6.45</v>
      </c>
      <c r="H117" s="45">
        <v>42000</v>
      </c>
      <c r="I117" s="46">
        <f t="shared" si="1"/>
        <v>270900</v>
      </c>
    </row>
    <row r="118" spans="4:9" ht="18.75" x14ac:dyDescent="0.25">
      <c r="D118" s="45" t="s">
        <v>97</v>
      </c>
      <c r="E118" s="45" t="s">
        <v>61</v>
      </c>
      <c r="F118" s="45"/>
      <c r="G118" s="45">
        <v>8.01</v>
      </c>
      <c r="H118" s="45">
        <v>42000</v>
      </c>
      <c r="I118" s="46">
        <f t="shared" si="1"/>
        <v>336420</v>
      </c>
    </row>
    <row r="119" spans="4:9" ht="18.75" x14ac:dyDescent="0.25">
      <c r="D119" s="45" t="s">
        <v>97</v>
      </c>
      <c r="E119" s="45" t="s">
        <v>61</v>
      </c>
      <c r="F119" s="45"/>
      <c r="G119" s="45">
        <v>8.1150000000000002</v>
      </c>
      <c r="H119" s="45">
        <v>42000</v>
      </c>
      <c r="I119" s="46">
        <f t="shared" si="1"/>
        <v>340830</v>
      </c>
    </row>
    <row r="120" spans="4:9" ht="18.75" x14ac:dyDescent="0.25">
      <c r="D120" s="44">
        <v>44968</v>
      </c>
      <c r="E120" s="45" t="s">
        <v>61</v>
      </c>
      <c r="F120" s="45"/>
      <c r="G120" s="45">
        <v>8.18</v>
      </c>
      <c r="H120" s="45">
        <v>42000</v>
      </c>
      <c r="I120" s="46">
        <f t="shared" si="1"/>
        <v>343560</v>
      </c>
    </row>
    <row r="121" spans="4:9" ht="18.75" x14ac:dyDescent="0.25">
      <c r="D121" s="44">
        <v>44968</v>
      </c>
      <c r="E121" s="45" t="s">
        <v>61</v>
      </c>
      <c r="F121" s="45"/>
      <c r="G121" s="45">
        <v>6.1</v>
      </c>
      <c r="H121" s="45">
        <v>42000</v>
      </c>
      <c r="I121" s="46">
        <f t="shared" si="1"/>
        <v>256199.99999999997</v>
      </c>
    </row>
    <row r="122" spans="4:9" ht="18.75" x14ac:dyDescent="0.25">
      <c r="D122" s="44">
        <v>44996</v>
      </c>
      <c r="E122" s="45" t="s">
        <v>93</v>
      </c>
      <c r="F122" s="45"/>
      <c r="G122" s="45">
        <v>10.365</v>
      </c>
      <c r="H122" s="45">
        <v>41000</v>
      </c>
      <c r="I122" s="46">
        <f t="shared" si="1"/>
        <v>424965</v>
      </c>
    </row>
    <row r="123" spans="4:9" ht="18.75" x14ac:dyDescent="0.25">
      <c r="D123" s="44">
        <v>45088</v>
      </c>
      <c r="E123" s="45" t="s">
        <v>93</v>
      </c>
      <c r="F123" s="45"/>
      <c r="G123" s="45">
        <v>9.5000000000000001E-2</v>
      </c>
      <c r="H123" s="45">
        <v>41000</v>
      </c>
      <c r="I123" s="46">
        <f t="shared" si="1"/>
        <v>3895</v>
      </c>
    </row>
    <row r="124" spans="4:9" ht="18.75" x14ac:dyDescent="0.25">
      <c r="D124" s="44">
        <v>45118</v>
      </c>
      <c r="E124" s="45" t="s">
        <v>84</v>
      </c>
      <c r="F124" s="45"/>
      <c r="G124" s="45">
        <v>3.9649999999999999</v>
      </c>
      <c r="H124" s="45">
        <v>40000</v>
      </c>
      <c r="I124" s="46">
        <f t="shared" si="1"/>
        <v>158600</v>
      </c>
    </row>
    <row r="125" spans="4:9" ht="18.75" x14ac:dyDescent="0.25">
      <c r="D125" s="44">
        <v>45149</v>
      </c>
      <c r="E125" s="45" t="s">
        <v>98</v>
      </c>
      <c r="F125" s="45" t="s">
        <v>99</v>
      </c>
      <c r="G125" s="45">
        <v>2.0699999999999998</v>
      </c>
      <c r="H125" s="45">
        <v>41000</v>
      </c>
      <c r="I125" s="46">
        <f t="shared" si="1"/>
        <v>84870</v>
      </c>
    </row>
    <row r="126" spans="4:9" ht="18.75" x14ac:dyDescent="0.25">
      <c r="D126" s="50">
        <v>44927</v>
      </c>
      <c r="E126" s="45" t="s">
        <v>98</v>
      </c>
      <c r="F126" s="45" t="s">
        <v>99</v>
      </c>
      <c r="G126" s="45">
        <v>10.635</v>
      </c>
      <c r="H126" s="45">
        <v>41000</v>
      </c>
      <c r="I126" s="46">
        <f t="shared" si="1"/>
        <v>436035</v>
      </c>
    </row>
    <row r="127" spans="4:9" ht="18.75" x14ac:dyDescent="0.25">
      <c r="D127" s="44">
        <v>45149</v>
      </c>
      <c r="E127" s="45" t="s">
        <v>98</v>
      </c>
      <c r="F127" s="45" t="s">
        <v>99</v>
      </c>
      <c r="G127" s="45">
        <v>8.2100000000000009</v>
      </c>
      <c r="H127" s="45">
        <v>41000</v>
      </c>
      <c r="I127" s="46">
        <f t="shared" si="1"/>
        <v>336610.00000000006</v>
      </c>
    </row>
    <row r="128" spans="4:9" ht="18.75" x14ac:dyDescent="0.25">
      <c r="D128" s="44">
        <v>45180</v>
      </c>
      <c r="E128" s="45" t="s">
        <v>93</v>
      </c>
      <c r="F128" s="45"/>
      <c r="G128" s="45">
        <v>8.7349999999999994</v>
      </c>
      <c r="H128" s="45">
        <v>39000</v>
      </c>
      <c r="I128" s="46">
        <f t="shared" si="1"/>
        <v>340665</v>
      </c>
    </row>
    <row r="129" spans="4:9" ht="18.75" x14ac:dyDescent="0.25">
      <c r="D129" s="44">
        <v>45210</v>
      </c>
      <c r="E129" s="45" t="s">
        <v>98</v>
      </c>
      <c r="F129" s="45" t="s">
        <v>99</v>
      </c>
      <c r="G129" s="45">
        <v>2.0699999999999998</v>
      </c>
      <c r="H129" s="45">
        <v>39000</v>
      </c>
      <c r="I129" s="46">
        <f t="shared" si="1"/>
        <v>80730</v>
      </c>
    </row>
    <row r="130" spans="4:9" ht="18.75" x14ac:dyDescent="0.25">
      <c r="D130" s="44">
        <v>45271</v>
      </c>
      <c r="E130" s="45" t="s">
        <v>88</v>
      </c>
      <c r="F130" s="45" t="s">
        <v>89</v>
      </c>
      <c r="G130" s="45">
        <v>3.22</v>
      </c>
      <c r="H130" s="45">
        <v>39000</v>
      </c>
      <c r="I130" s="46">
        <f t="shared" si="1"/>
        <v>125580.00000000001</v>
      </c>
    </row>
    <row r="131" spans="4:9" ht="18.75" x14ac:dyDescent="0.25">
      <c r="D131" s="45" t="s">
        <v>100</v>
      </c>
      <c r="E131" s="45" t="s">
        <v>61</v>
      </c>
      <c r="F131" s="45"/>
      <c r="G131" s="45">
        <v>8.14</v>
      </c>
      <c r="H131" s="45">
        <v>40000</v>
      </c>
      <c r="I131" s="46">
        <f t="shared" si="1"/>
        <v>325600</v>
      </c>
    </row>
    <row r="132" spans="4:9" ht="18.75" x14ac:dyDescent="0.25">
      <c r="D132" s="45" t="s">
        <v>100</v>
      </c>
      <c r="E132" s="45" t="s">
        <v>37</v>
      </c>
      <c r="F132" s="45" t="s">
        <v>101</v>
      </c>
      <c r="G132" s="45">
        <v>10.145</v>
      </c>
      <c r="H132" s="45">
        <v>39500</v>
      </c>
      <c r="I132" s="46">
        <f t="shared" si="1"/>
        <v>400727.5</v>
      </c>
    </row>
    <row r="133" spans="4:9" ht="18.75" x14ac:dyDescent="0.25">
      <c r="D133" s="45" t="s">
        <v>102</v>
      </c>
      <c r="E133" s="45" t="s">
        <v>98</v>
      </c>
      <c r="F133" s="45" t="s">
        <v>99</v>
      </c>
      <c r="G133" s="45">
        <v>4.0449999999999999</v>
      </c>
      <c r="H133" s="45">
        <v>40000</v>
      </c>
      <c r="I133" s="46">
        <f t="shared" si="1"/>
        <v>161800</v>
      </c>
    </row>
    <row r="134" spans="4:9" ht="18.75" x14ac:dyDescent="0.25">
      <c r="D134" s="45" t="s">
        <v>102</v>
      </c>
      <c r="E134" s="45" t="s">
        <v>98</v>
      </c>
      <c r="F134" s="45" t="s">
        <v>99</v>
      </c>
      <c r="G134" s="45">
        <v>2</v>
      </c>
      <c r="H134" s="45">
        <v>40000</v>
      </c>
      <c r="I134" s="46">
        <f t="shared" si="1"/>
        <v>80000</v>
      </c>
    </row>
    <row r="135" spans="4:9" ht="18.75" x14ac:dyDescent="0.25">
      <c r="D135" s="45" t="s">
        <v>103</v>
      </c>
      <c r="E135" s="45" t="s">
        <v>37</v>
      </c>
      <c r="F135" s="45" t="s">
        <v>52</v>
      </c>
      <c r="G135" s="45">
        <v>3.8250000000000002</v>
      </c>
      <c r="H135" s="45">
        <v>39000</v>
      </c>
      <c r="I135" s="46">
        <f t="shared" ref="I135:I198" si="2">G135*H135</f>
        <v>149175</v>
      </c>
    </row>
    <row r="136" spans="4:9" ht="18.75" x14ac:dyDescent="0.25">
      <c r="D136" s="45" t="s">
        <v>103</v>
      </c>
      <c r="E136" s="45" t="s">
        <v>61</v>
      </c>
      <c r="F136" s="45"/>
      <c r="G136" s="45">
        <v>4</v>
      </c>
      <c r="H136" s="45">
        <v>39000</v>
      </c>
      <c r="I136" s="46">
        <f t="shared" si="2"/>
        <v>156000</v>
      </c>
    </row>
    <row r="137" spans="4:9" ht="18.75" x14ac:dyDescent="0.25">
      <c r="D137" s="45" t="s">
        <v>104</v>
      </c>
      <c r="E137" s="45" t="s">
        <v>37</v>
      </c>
      <c r="F137" s="45" t="s">
        <v>101</v>
      </c>
      <c r="G137" s="45">
        <v>9.9250000000000007</v>
      </c>
      <c r="H137" s="45">
        <v>39500</v>
      </c>
      <c r="I137" s="46">
        <f t="shared" si="2"/>
        <v>392037.5</v>
      </c>
    </row>
    <row r="138" spans="4:9" ht="18.75" x14ac:dyDescent="0.25">
      <c r="D138" s="45" t="s">
        <v>105</v>
      </c>
      <c r="E138" s="45" t="s">
        <v>61</v>
      </c>
      <c r="F138" s="45"/>
      <c r="G138" s="45">
        <v>9.91</v>
      </c>
      <c r="H138" s="45">
        <v>40500</v>
      </c>
      <c r="I138" s="46">
        <f t="shared" si="2"/>
        <v>401355</v>
      </c>
    </row>
    <row r="139" spans="4:9" ht="18.75" x14ac:dyDescent="0.25">
      <c r="D139" s="45" t="s">
        <v>105</v>
      </c>
      <c r="E139" s="45" t="s">
        <v>61</v>
      </c>
      <c r="F139" s="45"/>
      <c r="G139" s="45">
        <v>9.9849999999999994</v>
      </c>
      <c r="H139" s="45">
        <v>40500</v>
      </c>
      <c r="I139" s="46">
        <f t="shared" si="2"/>
        <v>404392.5</v>
      </c>
    </row>
    <row r="140" spans="4:9" ht="18.75" x14ac:dyDescent="0.25">
      <c r="D140" s="45" t="s">
        <v>106</v>
      </c>
      <c r="E140" s="45" t="s">
        <v>37</v>
      </c>
      <c r="F140" s="45" t="s">
        <v>101</v>
      </c>
      <c r="G140" s="45">
        <v>1.28</v>
      </c>
      <c r="H140" s="45">
        <v>39500</v>
      </c>
      <c r="I140" s="46">
        <f t="shared" si="2"/>
        <v>50560</v>
      </c>
    </row>
    <row r="141" spans="4:9" ht="18.75" x14ac:dyDescent="0.25">
      <c r="D141" s="45" t="s">
        <v>107</v>
      </c>
      <c r="E141" s="45" t="s">
        <v>88</v>
      </c>
      <c r="F141" s="45" t="s">
        <v>89</v>
      </c>
      <c r="G141" s="45">
        <v>4.4400000000000004</v>
      </c>
      <c r="H141" s="45">
        <v>40000</v>
      </c>
      <c r="I141" s="46">
        <f t="shared" si="2"/>
        <v>177600.00000000003</v>
      </c>
    </row>
    <row r="142" spans="4:9" ht="18.75" x14ac:dyDescent="0.25">
      <c r="D142" s="45" t="s">
        <v>107</v>
      </c>
      <c r="E142" s="45" t="s">
        <v>88</v>
      </c>
      <c r="F142" s="45" t="s">
        <v>89</v>
      </c>
      <c r="G142" s="45">
        <v>1.0649999999999999</v>
      </c>
      <c r="H142" s="45">
        <v>40000</v>
      </c>
      <c r="I142" s="46">
        <f t="shared" si="2"/>
        <v>42600</v>
      </c>
    </row>
    <row r="143" spans="4:9" ht="18.75" x14ac:dyDescent="0.25">
      <c r="D143" s="44">
        <v>44938</v>
      </c>
      <c r="E143" s="45" t="s">
        <v>37</v>
      </c>
      <c r="F143" s="45" t="s">
        <v>52</v>
      </c>
      <c r="G143" s="45">
        <v>4.3</v>
      </c>
      <c r="H143" s="45">
        <v>39000</v>
      </c>
      <c r="I143" s="46">
        <f t="shared" si="2"/>
        <v>167700</v>
      </c>
    </row>
    <row r="144" spans="4:9" ht="18.75" x14ac:dyDescent="0.25">
      <c r="D144" s="44">
        <v>44938</v>
      </c>
      <c r="E144" s="45" t="s">
        <v>37</v>
      </c>
      <c r="F144" s="45" t="s">
        <v>101</v>
      </c>
      <c r="G144" s="45">
        <v>4.79</v>
      </c>
      <c r="H144" s="45">
        <v>39000</v>
      </c>
      <c r="I144" s="46">
        <f t="shared" si="2"/>
        <v>186810</v>
      </c>
    </row>
    <row r="145" spans="4:9" ht="18.75" x14ac:dyDescent="0.25">
      <c r="D145" s="44">
        <v>44969</v>
      </c>
      <c r="E145" s="45" t="s">
        <v>93</v>
      </c>
      <c r="F145" s="45"/>
      <c r="G145" s="45">
        <v>1.95</v>
      </c>
      <c r="H145" s="45">
        <v>39000</v>
      </c>
      <c r="I145" s="46">
        <f t="shared" si="2"/>
        <v>76050</v>
      </c>
    </row>
    <row r="146" spans="4:9" ht="18.75" x14ac:dyDescent="0.25">
      <c r="D146" s="44">
        <v>45181</v>
      </c>
      <c r="E146" s="45" t="s">
        <v>98</v>
      </c>
      <c r="F146" s="45" t="s">
        <v>99</v>
      </c>
      <c r="G146" s="45">
        <v>10.295</v>
      </c>
      <c r="H146" s="45">
        <v>40000</v>
      </c>
      <c r="I146" s="46">
        <f t="shared" si="2"/>
        <v>411800</v>
      </c>
    </row>
    <row r="147" spans="4:9" ht="18.75" x14ac:dyDescent="0.25">
      <c r="D147" s="44">
        <v>45181</v>
      </c>
      <c r="E147" s="45" t="s">
        <v>98</v>
      </c>
      <c r="F147" s="45" t="s">
        <v>99</v>
      </c>
      <c r="G147" s="45">
        <v>9.94</v>
      </c>
      <c r="H147" s="45">
        <v>40000</v>
      </c>
      <c r="I147" s="46">
        <f t="shared" si="2"/>
        <v>397600</v>
      </c>
    </row>
    <row r="148" spans="4:9" ht="18.75" x14ac:dyDescent="0.25">
      <c r="D148" s="44">
        <v>45181</v>
      </c>
      <c r="E148" s="45" t="s">
        <v>98</v>
      </c>
      <c r="F148" s="45" t="s">
        <v>99</v>
      </c>
      <c r="G148" s="45">
        <v>6.1550000000000002</v>
      </c>
      <c r="H148" s="45">
        <v>40000</v>
      </c>
      <c r="I148" s="46">
        <f t="shared" si="2"/>
        <v>246200</v>
      </c>
    </row>
    <row r="149" spans="4:9" ht="18.75" x14ac:dyDescent="0.25">
      <c r="D149" s="44">
        <v>45211</v>
      </c>
      <c r="E149" s="45" t="s">
        <v>98</v>
      </c>
      <c r="F149" s="45" t="s">
        <v>99</v>
      </c>
      <c r="G149" s="45">
        <v>5.82</v>
      </c>
      <c r="H149" s="45">
        <v>40000</v>
      </c>
      <c r="I149" s="46">
        <f t="shared" si="2"/>
        <v>232800</v>
      </c>
    </row>
    <row r="150" spans="4:9" ht="18.75" x14ac:dyDescent="0.25">
      <c r="D150" s="44">
        <v>45211</v>
      </c>
      <c r="E150" s="45" t="s">
        <v>93</v>
      </c>
      <c r="F150" s="45"/>
      <c r="G150" s="45">
        <v>4.51</v>
      </c>
      <c r="H150" s="45">
        <v>40000</v>
      </c>
      <c r="I150" s="46">
        <f t="shared" si="2"/>
        <v>180400</v>
      </c>
    </row>
    <row r="151" spans="4:9" ht="18.75" x14ac:dyDescent="0.25">
      <c r="D151" s="44">
        <v>45242</v>
      </c>
      <c r="E151" s="45" t="s">
        <v>93</v>
      </c>
      <c r="F151" s="45"/>
      <c r="G151" s="45">
        <v>5.73</v>
      </c>
      <c r="H151" s="45">
        <v>40000</v>
      </c>
      <c r="I151" s="46">
        <f t="shared" si="2"/>
        <v>229200.00000000003</v>
      </c>
    </row>
    <row r="152" spans="4:9" ht="18.75" x14ac:dyDescent="0.25">
      <c r="D152" s="44">
        <v>45242</v>
      </c>
      <c r="E152" s="45" t="s">
        <v>37</v>
      </c>
      <c r="F152" s="45" t="s">
        <v>101</v>
      </c>
      <c r="G152" s="45">
        <v>4.6449999999999996</v>
      </c>
      <c r="H152" s="45">
        <v>40000</v>
      </c>
      <c r="I152" s="46">
        <f t="shared" si="2"/>
        <v>185799.99999999997</v>
      </c>
    </row>
    <row r="153" spans="4:9" ht="18.75" x14ac:dyDescent="0.25">
      <c r="D153" s="44">
        <v>45272</v>
      </c>
      <c r="E153" s="45" t="s">
        <v>93</v>
      </c>
      <c r="F153" s="45"/>
      <c r="G153" s="45">
        <v>6.33</v>
      </c>
      <c r="H153" s="45">
        <v>40000</v>
      </c>
      <c r="I153" s="46">
        <f t="shared" si="2"/>
        <v>253200</v>
      </c>
    </row>
    <row r="154" spans="4:9" ht="18.75" x14ac:dyDescent="0.25">
      <c r="D154" s="45" t="s">
        <v>7</v>
      </c>
      <c r="E154" s="45" t="s">
        <v>93</v>
      </c>
      <c r="F154" s="45"/>
      <c r="G154" s="45">
        <v>3.9249999999999998</v>
      </c>
      <c r="H154" s="45">
        <v>40000</v>
      </c>
      <c r="I154" s="46">
        <f t="shared" si="2"/>
        <v>157000</v>
      </c>
    </row>
    <row r="155" spans="4:9" ht="18.75" x14ac:dyDescent="0.25">
      <c r="D155" s="45" t="s">
        <v>7</v>
      </c>
      <c r="E155" s="45" t="s">
        <v>93</v>
      </c>
      <c r="F155" s="45"/>
      <c r="G155" s="45">
        <v>2.29</v>
      </c>
      <c r="H155" s="45">
        <v>40000</v>
      </c>
      <c r="I155" s="46">
        <f t="shared" si="2"/>
        <v>91600</v>
      </c>
    </row>
    <row r="156" spans="4:9" ht="18.75" x14ac:dyDescent="0.25">
      <c r="D156" s="45" t="s">
        <v>7</v>
      </c>
      <c r="E156" s="45" t="s">
        <v>37</v>
      </c>
      <c r="F156" s="45" t="s">
        <v>52</v>
      </c>
      <c r="G156" s="45">
        <v>4.5599999999999996</v>
      </c>
      <c r="H156" s="45">
        <v>40000</v>
      </c>
      <c r="I156" s="46">
        <f t="shared" si="2"/>
        <v>182399.99999999997</v>
      </c>
    </row>
    <row r="157" spans="4:9" ht="18.75" x14ac:dyDescent="0.25">
      <c r="D157" s="45" t="s">
        <v>7</v>
      </c>
      <c r="E157" s="45" t="s">
        <v>61</v>
      </c>
      <c r="F157" s="45"/>
      <c r="G157" s="45">
        <v>5.2149999999999999</v>
      </c>
      <c r="H157" s="45">
        <v>40000</v>
      </c>
      <c r="I157" s="46">
        <f t="shared" si="2"/>
        <v>208600</v>
      </c>
    </row>
    <row r="158" spans="4:9" ht="18.75" x14ac:dyDescent="0.25">
      <c r="D158" s="45" t="s">
        <v>108</v>
      </c>
      <c r="E158" s="45" t="s">
        <v>98</v>
      </c>
      <c r="F158" s="45" t="s">
        <v>99</v>
      </c>
      <c r="G158" s="45">
        <v>3.9249999999999998</v>
      </c>
      <c r="H158" s="45">
        <v>41000</v>
      </c>
      <c r="I158" s="46">
        <f t="shared" si="2"/>
        <v>160925</v>
      </c>
    </row>
    <row r="159" spans="4:9" ht="18.75" x14ac:dyDescent="0.25">
      <c r="D159" s="45" t="s">
        <v>8</v>
      </c>
      <c r="E159" s="45" t="s">
        <v>93</v>
      </c>
      <c r="F159" s="45"/>
      <c r="G159" s="45">
        <v>3.9049999999999998</v>
      </c>
      <c r="H159" s="45">
        <v>40000</v>
      </c>
      <c r="I159" s="46">
        <f t="shared" si="2"/>
        <v>156200</v>
      </c>
    </row>
    <row r="160" spans="4:9" ht="18.75" x14ac:dyDescent="0.25">
      <c r="D160" s="45" t="s">
        <v>9</v>
      </c>
      <c r="E160" s="45" t="s">
        <v>37</v>
      </c>
      <c r="F160" s="45" t="s">
        <v>101</v>
      </c>
      <c r="G160" s="45">
        <v>6.25</v>
      </c>
      <c r="H160" s="45">
        <v>40000</v>
      </c>
      <c r="I160" s="46">
        <f t="shared" si="2"/>
        <v>250000</v>
      </c>
    </row>
    <row r="161" spans="4:9" ht="18.75" x14ac:dyDescent="0.25">
      <c r="D161" s="45" t="s">
        <v>10</v>
      </c>
      <c r="E161" s="45" t="s">
        <v>37</v>
      </c>
      <c r="F161" s="45" t="s">
        <v>109</v>
      </c>
      <c r="G161" s="45">
        <v>10.295</v>
      </c>
      <c r="H161" s="45">
        <v>40000</v>
      </c>
      <c r="I161" s="46">
        <f t="shared" si="2"/>
        <v>411800</v>
      </c>
    </row>
    <row r="162" spans="4:9" ht="18.75" x14ac:dyDescent="0.25">
      <c r="D162" s="45" t="s">
        <v>10</v>
      </c>
      <c r="E162" s="45" t="s">
        <v>37</v>
      </c>
      <c r="F162" s="45" t="s">
        <v>109</v>
      </c>
      <c r="G162" s="45">
        <v>9.9749999999999996</v>
      </c>
      <c r="H162" s="45">
        <v>40000</v>
      </c>
      <c r="I162" s="46">
        <f t="shared" si="2"/>
        <v>399000</v>
      </c>
    </row>
    <row r="163" spans="4:9" ht="18.75" x14ac:dyDescent="0.25">
      <c r="D163" s="45" t="s">
        <v>11</v>
      </c>
      <c r="E163" s="45" t="s">
        <v>37</v>
      </c>
      <c r="F163" s="45" t="s">
        <v>109</v>
      </c>
      <c r="G163" s="45">
        <v>10.06</v>
      </c>
      <c r="H163" s="45">
        <v>40000</v>
      </c>
      <c r="I163" s="46">
        <f t="shared" si="2"/>
        <v>402400</v>
      </c>
    </row>
    <row r="164" spans="4:9" ht="18.75" x14ac:dyDescent="0.25">
      <c r="D164" s="45" t="s">
        <v>11</v>
      </c>
      <c r="E164" s="45" t="s">
        <v>37</v>
      </c>
      <c r="F164" s="45" t="s">
        <v>109</v>
      </c>
      <c r="G164" s="45">
        <v>10.015000000000001</v>
      </c>
      <c r="H164" s="45">
        <v>40000</v>
      </c>
      <c r="I164" s="46">
        <f t="shared" si="2"/>
        <v>400600</v>
      </c>
    </row>
    <row r="165" spans="4:9" ht="18.75" x14ac:dyDescent="0.25">
      <c r="D165" s="45" t="s">
        <v>110</v>
      </c>
      <c r="E165" s="45" t="s">
        <v>37</v>
      </c>
      <c r="F165" s="45" t="s">
        <v>109</v>
      </c>
      <c r="G165" s="45">
        <v>3.57</v>
      </c>
      <c r="H165" s="45">
        <v>40000</v>
      </c>
      <c r="I165" s="46">
        <f t="shared" si="2"/>
        <v>142800</v>
      </c>
    </row>
    <row r="166" spans="4:9" ht="18.75" x14ac:dyDescent="0.25">
      <c r="D166" s="45" t="s">
        <v>13</v>
      </c>
      <c r="E166" s="45" t="s">
        <v>93</v>
      </c>
      <c r="F166" s="45"/>
      <c r="G166" s="45">
        <v>3.9550000000000001</v>
      </c>
      <c r="H166" s="45">
        <v>40000</v>
      </c>
      <c r="I166" s="46">
        <f t="shared" si="2"/>
        <v>158200</v>
      </c>
    </row>
    <row r="167" spans="4:9" ht="18.75" x14ac:dyDescent="0.25">
      <c r="D167" s="45" t="s">
        <v>14</v>
      </c>
      <c r="E167" s="45" t="s">
        <v>93</v>
      </c>
      <c r="F167" s="45"/>
      <c r="G167" s="45">
        <v>5.48</v>
      </c>
      <c r="H167" s="45">
        <v>42000</v>
      </c>
      <c r="I167" s="46">
        <f t="shared" si="2"/>
        <v>230160.00000000003</v>
      </c>
    </row>
    <row r="168" spans="4:9" ht="18.75" x14ac:dyDescent="0.25">
      <c r="D168" s="44">
        <v>45292</v>
      </c>
      <c r="E168" s="45" t="s">
        <v>93</v>
      </c>
      <c r="F168" s="45"/>
      <c r="G168" s="45">
        <v>3.4350000000000001</v>
      </c>
      <c r="H168" s="45">
        <v>42000</v>
      </c>
      <c r="I168" s="46">
        <f t="shared" si="2"/>
        <v>144270</v>
      </c>
    </row>
    <row r="169" spans="4:9" ht="18.75" x14ac:dyDescent="0.25">
      <c r="D169" s="44">
        <v>45292</v>
      </c>
      <c r="E169" s="45" t="s">
        <v>37</v>
      </c>
      <c r="F169" s="45" t="s">
        <v>109</v>
      </c>
      <c r="G169" s="45">
        <v>8.5150000000000006</v>
      </c>
      <c r="H169" s="45">
        <v>42000</v>
      </c>
      <c r="I169" s="46">
        <f t="shared" si="2"/>
        <v>357630</v>
      </c>
    </row>
    <row r="170" spans="4:9" ht="18.75" x14ac:dyDescent="0.25">
      <c r="D170" s="44">
        <v>45292</v>
      </c>
      <c r="E170" s="45" t="s">
        <v>37</v>
      </c>
      <c r="F170" s="45" t="s">
        <v>101</v>
      </c>
      <c r="G170" s="45">
        <v>4.0350000000000001</v>
      </c>
      <c r="H170" s="45">
        <v>42000</v>
      </c>
      <c r="I170" s="46">
        <f t="shared" si="2"/>
        <v>169470</v>
      </c>
    </row>
    <row r="171" spans="4:9" ht="18.75" x14ac:dyDescent="0.25">
      <c r="D171" s="44">
        <v>45323</v>
      </c>
      <c r="E171" s="45" t="s">
        <v>93</v>
      </c>
      <c r="F171" s="45"/>
      <c r="G171" s="45">
        <v>5.8</v>
      </c>
      <c r="H171" s="45">
        <v>42000</v>
      </c>
      <c r="I171" s="46">
        <f t="shared" si="2"/>
        <v>243600</v>
      </c>
    </row>
    <row r="172" spans="4:9" ht="18.75" x14ac:dyDescent="0.25">
      <c r="D172" s="44">
        <v>45323</v>
      </c>
      <c r="E172" s="45" t="s">
        <v>93</v>
      </c>
      <c r="F172" s="45"/>
      <c r="G172" s="45">
        <v>6.33</v>
      </c>
      <c r="H172" s="45">
        <v>42000</v>
      </c>
      <c r="I172" s="46">
        <f t="shared" si="2"/>
        <v>265860</v>
      </c>
    </row>
    <row r="173" spans="4:9" ht="18.75" x14ac:dyDescent="0.25">
      <c r="D173" s="44">
        <v>45352</v>
      </c>
      <c r="E173" s="45" t="s">
        <v>93</v>
      </c>
      <c r="F173" s="45"/>
      <c r="G173" s="45">
        <v>2.27</v>
      </c>
      <c r="H173" s="45">
        <v>42000</v>
      </c>
      <c r="I173" s="46">
        <f t="shared" si="2"/>
        <v>95340</v>
      </c>
    </row>
    <row r="174" spans="4:9" ht="18.75" x14ac:dyDescent="0.25">
      <c r="D174" s="44">
        <v>45474</v>
      </c>
      <c r="E174" s="45" t="s">
        <v>93</v>
      </c>
      <c r="F174" s="45"/>
      <c r="G174" s="45">
        <v>4.79</v>
      </c>
      <c r="H174" s="45">
        <v>42000</v>
      </c>
      <c r="I174" s="46">
        <f t="shared" si="2"/>
        <v>201180</v>
      </c>
    </row>
    <row r="175" spans="4:9" ht="18.75" x14ac:dyDescent="0.25">
      <c r="D175" s="44">
        <v>45505</v>
      </c>
      <c r="E175" s="45" t="s">
        <v>37</v>
      </c>
      <c r="F175" s="45" t="s">
        <v>109</v>
      </c>
      <c r="G175" s="45">
        <v>4.37</v>
      </c>
      <c r="H175" s="45">
        <v>42000</v>
      </c>
      <c r="I175" s="46">
        <f t="shared" si="2"/>
        <v>183540</v>
      </c>
    </row>
    <row r="176" spans="4:9" ht="18.75" x14ac:dyDescent="0.25">
      <c r="D176" s="44">
        <v>45536</v>
      </c>
      <c r="E176" s="45" t="s">
        <v>93</v>
      </c>
      <c r="F176" s="45"/>
      <c r="G176" s="45">
        <v>5.2949999999999999</v>
      </c>
      <c r="H176" s="45">
        <v>42000</v>
      </c>
      <c r="I176" s="46">
        <f t="shared" si="2"/>
        <v>222390</v>
      </c>
    </row>
    <row r="177" spans="4:13" ht="18.75" x14ac:dyDescent="0.25">
      <c r="D177" s="45" t="s">
        <v>15</v>
      </c>
      <c r="E177" s="45" t="s">
        <v>37</v>
      </c>
      <c r="F177" s="45" t="s">
        <v>109</v>
      </c>
      <c r="G177" s="45">
        <v>0.29199999999999998</v>
      </c>
      <c r="H177" s="45">
        <v>42000</v>
      </c>
      <c r="I177" s="46">
        <f t="shared" si="2"/>
        <v>12264</v>
      </c>
    </row>
    <row r="178" spans="4:13" ht="18.75" x14ac:dyDescent="0.25">
      <c r="D178" s="45" t="s">
        <v>111</v>
      </c>
      <c r="E178" s="45" t="s">
        <v>61</v>
      </c>
      <c r="F178" s="45"/>
      <c r="G178" s="45">
        <v>48.195</v>
      </c>
      <c r="H178" s="45">
        <v>50000</v>
      </c>
      <c r="I178" s="46">
        <f t="shared" si="2"/>
        <v>2409750</v>
      </c>
    </row>
    <row r="179" spans="4:13" ht="18.75" x14ac:dyDescent="0.25">
      <c r="D179" s="45" t="s">
        <v>112</v>
      </c>
      <c r="E179" s="45" t="s">
        <v>93</v>
      </c>
      <c r="F179" s="45"/>
      <c r="G179" s="45">
        <v>0.55500000000000005</v>
      </c>
      <c r="H179" s="45">
        <v>51000</v>
      </c>
      <c r="I179" s="46">
        <f t="shared" si="2"/>
        <v>28305.000000000004</v>
      </c>
    </row>
    <row r="180" spans="4:13" ht="18.75" x14ac:dyDescent="0.25">
      <c r="D180" s="45" t="s">
        <v>113</v>
      </c>
      <c r="E180" s="45" t="s">
        <v>61</v>
      </c>
      <c r="F180" s="45"/>
      <c r="G180" s="45">
        <v>65.12</v>
      </c>
      <c r="H180" s="45">
        <v>50000</v>
      </c>
      <c r="I180" s="46">
        <f t="shared" si="2"/>
        <v>3256000</v>
      </c>
    </row>
    <row r="181" spans="4:13" ht="18.75" x14ac:dyDescent="0.25">
      <c r="D181" s="45" t="s">
        <v>114</v>
      </c>
      <c r="E181" s="45" t="s">
        <v>61</v>
      </c>
      <c r="F181" s="45"/>
      <c r="G181" s="45">
        <v>10.425000000000001</v>
      </c>
      <c r="H181" s="45">
        <v>53000</v>
      </c>
      <c r="I181" s="46">
        <f t="shared" si="2"/>
        <v>552525</v>
      </c>
    </row>
    <row r="182" spans="4:13" ht="18.75" x14ac:dyDescent="0.25">
      <c r="D182" s="45" t="s">
        <v>114</v>
      </c>
      <c r="E182" s="45" t="s">
        <v>61</v>
      </c>
      <c r="F182" s="45"/>
      <c r="G182" s="45">
        <v>10.17</v>
      </c>
      <c r="H182" s="45">
        <v>53000</v>
      </c>
      <c r="I182" s="46">
        <f t="shared" si="2"/>
        <v>539010</v>
      </c>
    </row>
    <row r="183" spans="4:13" ht="18.75" x14ac:dyDescent="0.25">
      <c r="D183" s="45" t="s">
        <v>114</v>
      </c>
      <c r="E183" s="45" t="s">
        <v>61</v>
      </c>
      <c r="F183" s="45"/>
      <c r="G183" s="45">
        <v>3.9049999999999998</v>
      </c>
      <c r="H183" s="45">
        <v>53000</v>
      </c>
      <c r="I183" s="46">
        <f t="shared" si="2"/>
        <v>206965</v>
      </c>
    </row>
    <row r="184" spans="4:13" ht="18.75" x14ac:dyDescent="0.25">
      <c r="D184" s="45" t="s">
        <v>114</v>
      </c>
      <c r="E184" s="45" t="s">
        <v>61</v>
      </c>
      <c r="F184" s="45"/>
      <c r="G184" s="45">
        <v>64.03</v>
      </c>
      <c r="H184" s="45">
        <v>50000</v>
      </c>
      <c r="I184" s="46">
        <f t="shared" si="2"/>
        <v>3201500</v>
      </c>
    </row>
    <row r="185" spans="4:13" ht="19.5" thickBot="1" x14ac:dyDescent="0.3">
      <c r="D185" s="45" t="s">
        <v>115</v>
      </c>
      <c r="E185" s="45" t="s">
        <v>98</v>
      </c>
      <c r="F185" s="45" t="s">
        <v>99</v>
      </c>
      <c r="G185" s="45">
        <v>5.2949999999999999</v>
      </c>
      <c r="H185" s="45">
        <v>51000</v>
      </c>
      <c r="I185" s="51">
        <f t="shared" si="2"/>
        <v>270045</v>
      </c>
    </row>
    <row r="186" spans="4:13" ht="19.5" thickBot="1" x14ac:dyDescent="0.3">
      <c r="D186" s="45"/>
      <c r="E186" s="45"/>
      <c r="F186" s="45"/>
      <c r="G186" s="45"/>
      <c r="H186" s="52"/>
      <c r="I186" s="53">
        <f>SUM(I5:I185)</f>
        <v>52186297.259999998</v>
      </c>
      <c r="M186" s="38"/>
    </row>
    <row r="187" spans="4:13" x14ac:dyDescent="0.25">
      <c r="I187" s="37">
        <f t="shared" si="2"/>
        <v>0</v>
      </c>
    </row>
    <row r="188" spans="4:13" x14ac:dyDescent="0.25">
      <c r="I188" s="37">
        <f t="shared" si="2"/>
        <v>0</v>
      </c>
    </row>
    <row r="189" spans="4:13" x14ac:dyDescent="0.25">
      <c r="I189" s="37">
        <f t="shared" si="2"/>
        <v>0</v>
      </c>
    </row>
    <row r="190" spans="4:13" x14ac:dyDescent="0.25">
      <c r="I190" s="37">
        <f t="shared" si="2"/>
        <v>0</v>
      </c>
    </row>
    <row r="191" spans="4:13" x14ac:dyDescent="0.25">
      <c r="I191" s="37">
        <f t="shared" si="2"/>
        <v>0</v>
      </c>
    </row>
    <row r="192" spans="4:13" x14ac:dyDescent="0.25">
      <c r="I192" s="37">
        <f t="shared" si="2"/>
        <v>0</v>
      </c>
    </row>
    <row r="193" spans="9:9" x14ac:dyDescent="0.25">
      <c r="I193" s="37">
        <f t="shared" si="2"/>
        <v>0</v>
      </c>
    </row>
    <row r="194" spans="9:9" x14ac:dyDescent="0.25">
      <c r="I194" s="37">
        <f t="shared" si="2"/>
        <v>0</v>
      </c>
    </row>
    <row r="195" spans="9:9" x14ac:dyDescent="0.25">
      <c r="I195" s="37">
        <f t="shared" si="2"/>
        <v>0</v>
      </c>
    </row>
    <row r="196" spans="9:9" x14ac:dyDescent="0.25">
      <c r="I196" s="37">
        <f t="shared" si="2"/>
        <v>0</v>
      </c>
    </row>
    <row r="197" spans="9:9" x14ac:dyDescent="0.25">
      <c r="I197" s="37">
        <f t="shared" si="2"/>
        <v>0</v>
      </c>
    </row>
    <row r="198" spans="9:9" x14ac:dyDescent="0.25">
      <c r="I198" s="37">
        <f t="shared" si="2"/>
        <v>0</v>
      </c>
    </row>
    <row r="199" spans="9:9" x14ac:dyDescent="0.25">
      <c r="I199" s="37">
        <f t="shared" ref="I199:I262" si="3">G199*H199</f>
        <v>0</v>
      </c>
    </row>
    <row r="200" spans="9:9" x14ac:dyDescent="0.25">
      <c r="I200" s="37">
        <f t="shared" si="3"/>
        <v>0</v>
      </c>
    </row>
    <row r="201" spans="9:9" x14ac:dyDescent="0.25">
      <c r="I201" s="37">
        <f t="shared" si="3"/>
        <v>0</v>
      </c>
    </row>
    <row r="202" spans="9:9" x14ac:dyDescent="0.25">
      <c r="I202" s="37">
        <f t="shared" si="3"/>
        <v>0</v>
      </c>
    </row>
    <row r="203" spans="9:9" x14ac:dyDescent="0.25">
      <c r="I203" s="37">
        <f t="shared" si="3"/>
        <v>0</v>
      </c>
    </row>
    <row r="204" spans="9:9" x14ac:dyDescent="0.25">
      <c r="I204" s="37">
        <f t="shared" si="3"/>
        <v>0</v>
      </c>
    </row>
    <row r="205" spans="9:9" x14ac:dyDescent="0.25">
      <c r="I205" s="37">
        <f t="shared" si="3"/>
        <v>0</v>
      </c>
    </row>
    <row r="206" spans="9:9" x14ac:dyDescent="0.25">
      <c r="I206" s="37">
        <f t="shared" si="3"/>
        <v>0</v>
      </c>
    </row>
    <row r="207" spans="9:9" x14ac:dyDescent="0.25">
      <c r="I207" s="37">
        <f t="shared" si="3"/>
        <v>0</v>
      </c>
    </row>
    <row r="208" spans="9:9" x14ac:dyDescent="0.25">
      <c r="I208" s="37">
        <f t="shared" si="3"/>
        <v>0</v>
      </c>
    </row>
    <row r="209" spans="9:9" x14ac:dyDescent="0.25">
      <c r="I209" s="37">
        <f t="shared" si="3"/>
        <v>0</v>
      </c>
    </row>
    <row r="210" spans="9:9" x14ac:dyDescent="0.25">
      <c r="I210" s="37">
        <f t="shared" si="3"/>
        <v>0</v>
      </c>
    </row>
    <row r="211" spans="9:9" x14ac:dyDescent="0.25">
      <c r="I211" s="37">
        <f t="shared" si="3"/>
        <v>0</v>
      </c>
    </row>
    <row r="212" spans="9:9" x14ac:dyDescent="0.25">
      <c r="I212" s="37">
        <f t="shared" si="3"/>
        <v>0</v>
      </c>
    </row>
    <row r="213" spans="9:9" x14ac:dyDescent="0.25">
      <c r="I213" s="37">
        <f t="shared" si="3"/>
        <v>0</v>
      </c>
    </row>
    <row r="214" spans="9:9" x14ac:dyDescent="0.25">
      <c r="I214" s="37">
        <f t="shared" si="3"/>
        <v>0</v>
      </c>
    </row>
    <row r="215" spans="9:9" x14ac:dyDescent="0.25">
      <c r="I215" s="37">
        <f t="shared" si="3"/>
        <v>0</v>
      </c>
    </row>
    <row r="216" spans="9:9" x14ac:dyDescent="0.25">
      <c r="I216" s="37">
        <f t="shared" si="3"/>
        <v>0</v>
      </c>
    </row>
    <row r="217" spans="9:9" x14ac:dyDescent="0.25">
      <c r="I217" s="37">
        <f t="shared" si="3"/>
        <v>0</v>
      </c>
    </row>
    <row r="218" spans="9:9" x14ac:dyDescent="0.25">
      <c r="I218" s="37">
        <f t="shared" si="3"/>
        <v>0</v>
      </c>
    </row>
    <row r="219" spans="9:9" x14ac:dyDescent="0.25">
      <c r="I219" s="37">
        <f t="shared" si="3"/>
        <v>0</v>
      </c>
    </row>
    <row r="220" spans="9:9" x14ac:dyDescent="0.25">
      <c r="I220" s="37">
        <f t="shared" si="3"/>
        <v>0</v>
      </c>
    </row>
    <row r="221" spans="9:9" x14ac:dyDescent="0.25">
      <c r="I221" s="37">
        <f t="shared" si="3"/>
        <v>0</v>
      </c>
    </row>
    <row r="222" spans="9:9" x14ac:dyDescent="0.25">
      <c r="I222" s="37">
        <f t="shared" si="3"/>
        <v>0</v>
      </c>
    </row>
    <row r="223" spans="9:9" x14ac:dyDescent="0.25">
      <c r="I223" s="37">
        <f t="shared" si="3"/>
        <v>0</v>
      </c>
    </row>
    <row r="224" spans="9:9" x14ac:dyDescent="0.25">
      <c r="I224" s="37">
        <f t="shared" si="3"/>
        <v>0</v>
      </c>
    </row>
    <row r="225" spans="9:9" x14ac:dyDescent="0.25">
      <c r="I225" s="37">
        <f t="shared" si="3"/>
        <v>0</v>
      </c>
    </row>
    <row r="226" spans="9:9" x14ac:dyDescent="0.25">
      <c r="I226" s="37">
        <f t="shared" si="3"/>
        <v>0</v>
      </c>
    </row>
    <row r="227" spans="9:9" x14ac:dyDescent="0.25">
      <c r="I227" s="37">
        <f t="shared" si="3"/>
        <v>0</v>
      </c>
    </row>
    <row r="228" spans="9:9" x14ac:dyDescent="0.25">
      <c r="I228" s="37">
        <f t="shared" si="3"/>
        <v>0</v>
      </c>
    </row>
    <row r="229" spans="9:9" x14ac:dyDescent="0.25">
      <c r="I229" s="37">
        <f t="shared" si="3"/>
        <v>0</v>
      </c>
    </row>
    <row r="230" spans="9:9" x14ac:dyDescent="0.25">
      <c r="I230" s="37">
        <f t="shared" si="3"/>
        <v>0</v>
      </c>
    </row>
    <row r="231" spans="9:9" x14ac:dyDescent="0.25">
      <c r="I231" s="37">
        <f t="shared" si="3"/>
        <v>0</v>
      </c>
    </row>
    <row r="232" spans="9:9" x14ac:dyDescent="0.25">
      <c r="I232" s="37">
        <f t="shared" si="3"/>
        <v>0</v>
      </c>
    </row>
    <row r="233" spans="9:9" x14ac:dyDescent="0.25">
      <c r="I233" s="37">
        <f t="shared" si="3"/>
        <v>0</v>
      </c>
    </row>
    <row r="234" spans="9:9" x14ac:dyDescent="0.25">
      <c r="I234" s="37">
        <f t="shared" si="3"/>
        <v>0</v>
      </c>
    </row>
    <row r="235" spans="9:9" x14ac:dyDescent="0.25">
      <c r="I235" s="37">
        <f t="shared" si="3"/>
        <v>0</v>
      </c>
    </row>
    <row r="236" spans="9:9" x14ac:dyDescent="0.25">
      <c r="I236" s="37">
        <f t="shared" si="3"/>
        <v>0</v>
      </c>
    </row>
    <row r="237" spans="9:9" x14ac:dyDescent="0.25">
      <c r="I237" s="37">
        <f t="shared" si="3"/>
        <v>0</v>
      </c>
    </row>
    <row r="238" spans="9:9" x14ac:dyDescent="0.25">
      <c r="I238" s="37">
        <f t="shared" si="3"/>
        <v>0</v>
      </c>
    </row>
    <row r="239" spans="9:9" x14ac:dyDescent="0.25">
      <c r="I239" s="37">
        <f t="shared" si="3"/>
        <v>0</v>
      </c>
    </row>
    <row r="240" spans="9:9" x14ac:dyDescent="0.25">
      <c r="I240" s="37">
        <f t="shared" si="3"/>
        <v>0</v>
      </c>
    </row>
    <row r="241" spans="9:9" x14ac:dyDescent="0.25">
      <c r="I241" s="37">
        <f t="shared" si="3"/>
        <v>0</v>
      </c>
    </row>
    <row r="242" spans="9:9" x14ac:dyDescent="0.25">
      <c r="I242" s="37">
        <f t="shared" si="3"/>
        <v>0</v>
      </c>
    </row>
    <row r="243" spans="9:9" x14ac:dyDescent="0.25">
      <c r="I243" s="37">
        <f t="shared" si="3"/>
        <v>0</v>
      </c>
    </row>
    <row r="244" spans="9:9" x14ac:dyDescent="0.25">
      <c r="I244" s="37">
        <f t="shared" si="3"/>
        <v>0</v>
      </c>
    </row>
    <row r="245" spans="9:9" x14ac:dyDescent="0.25">
      <c r="I245" s="37">
        <f t="shared" si="3"/>
        <v>0</v>
      </c>
    </row>
    <row r="246" spans="9:9" x14ac:dyDescent="0.25">
      <c r="I246" s="37">
        <f t="shared" si="3"/>
        <v>0</v>
      </c>
    </row>
    <row r="247" spans="9:9" x14ac:dyDescent="0.25">
      <c r="I247" s="37">
        <f t="shared" si="3"/>
        <v>0</v>
      </c>
    </row>
    <row r="248" spans="9:9" x14ac:dyDescent="0.25">
      <c r="I248" s="37">
        <f t="shared" si="3"/>
        <v>0</v>
      </c>
    </row>
    <row r="249" spans="9:9" x14ac:dyDescent="0.25">
      <c r="I249" s="37">
        <f t="shared" si="3"/>
        <v>0</v>
      </c>
    </row>
    <row r="250" spans="9:9" x14ac:dyDescent="0.25">
      <c r="I250" s="37">
        <f t="shared" si="3"/>
        <v>0</v>
      </c>
    </row>
    <row r="251" spans="9:9" x14ac:dyDescent="0.25">
      <c r="I251" s="37">
        <f t="shared" si="3"/>
        <v>0</v>
      </c>
    </row>
    <row r="252" spans="9:9" x14ac:dyDescent="0.25">
      <c r="I252" s="37">
        <f t="shared" si="3"/>
        <v>0</v>
      </c>
    </row>
    <row r="253" spans="9:9" x14ac:dyDescent="0.25">
      <c r="I253" s="37">
        <f t="shared" si="3"/>
        <v>0</v>
      </c>
    </row>
    <row r="254" spans="9:9" x14ac:dyDescent="0.25">
      <c r="I254" s="37">
        <f t="shared" si="3"/>
        <v>0</v>
      </c>
    </row>
    <row r="255" spans="9:9" x14ac:dyDescent="0.25">
      <c r="I255" s="37">
        <f t="shared" si="3"/>
        <v>0</v>
      </c>
    </row>
    <row r="256" spans="9:9" x14ac:dyDescent="0.25">
      <c r="I256" s="37">
        <f t="shared" si="3"/>
        <v>0</v>
      </c>
    </row>
    <row r="257" spans="9:9" x14ac:dyDescent="0.25">
      <c r="I257" s="37">
        <f t="shared" si="3"/>
        <v>0</v>
      </c>
    </row>
    <row r="258" spans="9:9" x14ac:dyDescent="0.25">
      <c r="I258" s="37">
        <f t="shared" si="3"/>
        <v>0</v>
      </c>
    </row>
    <row r="259" spans="9:9" x14ac:dyDescent="0.25">
      <c r="I259" s="37">
        <f t="shared" si="3"/>
        <v>0</v>
      </c>
    </row>
    <row r="260" spans="9:9" x14ac:dyDescent="0.25">
      <c r="I260" s="37">
        <f t="shared" si="3"/>
        <v>0</v>
      </c>
    </row>
    <row r="261" spans="9:9" x14ac:dyDescent="0.25">
      <c r="I261" s="37">
        <f t="shared" si="3"/>
        <v>0</v>
      </c>
    </row>
    <row r="262" spans="9:9" x14ac:dyDescent="0.25">
      <c r="I262" s="37">
        <f t="shared" si="3"/>
        <v>0</v>
      </c>
    </row>
    <row r="263" spans="9:9" x14ac:dyDescent="0.25">
      <c r="I263" s="37">
        <f t="shared" ref="I263:I294" si="4">G263*H263</f>
        <v>0</v>
      </c>
    </row>
    <row r="264" spans="9:9" x14ac:dyDescent="0.25">
      <c r="I264" s="37">
        <f t="shared" si="4"/>
        <v>0</v>
      </c>
    </row>
    <row r="265" spans="9:9" x14ac:dyDescent="0.25">
      <c r="I265" s="37">
        <f t="shared" si="4"/>
        <v>0</v>
      </c>
    </row>
    <row r="266" spans="9:9" x14ac:dyDescent="0.25">
      <c r="I266" s="37">
        <f t="shared" si="4"/>
        <v>0</v>
      </c>
    </row>
    <row r="267" spans="9:9" x14ac:dyDescent="0.25">
      <c r="I267" s="37">
        <f t="shared" si="4"/>
        <v>0</v>
      </c>
    </row>
    <row r="268" spans="9:9" x14ac:dyDescent="0.25">
      <c r="I268" s="37">
        <f t="shared" si="4"/>
        <v>0</v>
      </c>
    </row>
    <row r="269" spans="9:9" x14ac:dyDescent="0.25">
      <c r="I269" s="37">
        <f t="shared" si="4"/>
        <v>0</v>
      </c>
    </row>
    <row r="270" spans="9:9" x14ac:dyDescent="0.25">
      <c r="I270" s="37">
        <f t="shared" si="4"/>
        <v>0</v>
      </c>
    </row>
    <row r="271" spans="9:9" x14ac:dyDescent="0.25">
      <c r="I271" s="37">
        <f t="shared" si="4"/>
        <v>0</v>
      </c>
    </row>
    <row r="272" spans="9:9" x14ac:dyDescent="0.25">
      <c r="I272" s="37">
        <f t="shared" si="4"/>
        <v>0</v>
      </c>
    </row>
    <row r="273" spans="9:9" x14ac:dyDescent="0.25">
      <c r="I273" s="37">
        <f t="shared" si="4"/>
        <v>0</v>
      </c>
    </row>
    <row r="274" spans="9:9" x14ac:dyDescent="0.25">
      <c r="I274" s="37">
        <f t="shared" si="4"/>
        <v>0</v>
      </c>
    </row>
    <row r="275" spans="9:9" x14ac:dyDescent="0.25">
      <c r="I275" s="37">
        <f t="shared" si="4"/>
        <v>0</v>
      </c>
    </row>
    <row r="276" spans="9:9" x14ac:dyDescent="0.25">
      <c r="I276" s="37">
        <f t="shared" si="4"/>
        <v>0</v>
      </c>
    </row>
    <row r="277" spans="9:9" x14ac:dyDescent="0.25">
      <c r="I277" s="37">
        <f t="shared" si="4"/>
        <v>0</v>
      </c>
    </row>
    <row r="278" spans="9:9" x14ac:dyDescent="0.25">
      <c r="I278" s="37">
        <f t="shared" si="4"/>
        <v>0</v>
      </c>
    </row>
    <row r="279" spans="9:9" x14ac:dyDescent="0.25">
      <c r="I279" s="37">
        <f t="shared" si="4"/>
        <v>0</v>
      </c>
    </row>
    <row r="280" spans="9:9" x14ac:dyDescent="0.25">
      <c r="I280" s="37">
        <f t="shared" si="4"/>
        <v>0</v>
      </c>
    </row>
    <row r="281" spans="9:9" x14ac:dyDescent="0.25">
      <c r="I281" s="37">
        <f t="shared" si="4"/>
        <v>0</v>
      </c>
    </row>
    <row r="282" spans="9:9" x14ac:dyDescent="0.25">
      <c r="I282" s="37">
        <f t="shared" si="4"/>
        <v>0</v>
      </c>
    </row>
    <row r="283" spans="9:9" x14ac:dyDescent="0.25">
      <c r="I283" s="37">
        <f t="shared" si="4"/>
        <v>0</v>
      </c>
    </row>
    <row r="284" spans="9:9" x14ac:dyDescent="0.25">
      <c r="I284" s="37">
        <f t="shared" si="4"/>
        <v>0</v>
      </c>
    </row>
    <row r="285" spans="9:9" x14ac:dyDescent="0.25">
      <c r="I285" s="37">
        <f t="shared" si="4"/>
        <v>0</v>
      </c>
    </row>
    <row r="286" spans="9:9" x14ac:dyDescent="0.25">
      <c r="I286" s="37">
        <f t="shared" si="4"/>
        <v>0</v>
      </c>
    </row>
    <row r="287" spans="9:9" x14ac:dyDescent="0.25">
      <c r="I287" s="37">
        <f t="shared" si="4"/>
        <v>0</v>
      </c>
    </row>
    <row r="288" spans="9:9" x14ac:dyDescent="0.25">
      <c r="I288" s="37">
        <f t="shared" si="4"/>
        <v>0</v>
      </c>
    </row>
    <row r="289" spans="9:9" x14ac:dyDescent="0.25">
      <c r="I289" s="37">
        <f t="shared" si="4"/>
        <v>0</v>
      </c>
    </row>
    <row r="290" spans="9:9" x14ac:dyDescent="0.25">
      <c r="I290" s="37">
        <f t="shared" si="4"/>
        <v>0</v>
      </c>
    </row>
    <row r="291" spans="9:9" x14ac:dyDescent="0.25">
      <c r="I291" s="37">
        <f t="shared" si="4"/>
        <v>0</v>
      </c>
    </row>
    <row r="292" spans="9:9" x14ac:dyDescent="0.25">
      <c r="I292" s="37">
        <f t="shared" si="4"/>
        <v>0</v>
      </c>
    </row>
    <row r="293" spans="9:9" x14ac:dyDescent="0.25">
      <c r="I293" s="37">
        <f t="shared" si="4"/>
        <v>0</v>
      </c>
    </row>
    <row r="294" spans="9:9" x14ac:dyDescent="0.25">
      <c r="I294" s="37">
        <f t="shared" si="4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2024-01-31T12:24:16Z</dcterms:modified>
</cp:coreProperties>
</file>